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showInkAnnotation="0" defaultThemeVersion="124226"/>
  <bookViews>
    <workbookView xWindow="210" yWindow="105" windowWidth="14835" windowHeight="7995"/>
  </bookViews>
  <sheets>
    <sheet name="INDICE" sheetId="1" r:id="rId1"/>
    <sheet name="EP1." sheetId="29" r:id="rId2"/>
    <sheet name="EPTotales" sheetId="2" r:id="rId3"/>
    <sheet name="EPTgrupo" sheetId="3" r:id="rId4"/>
    <sheet name="EPTsexo,edad" sheetId="4" r:id="rId5"/>
    <sheet name="EPTocupacion" sheetId="28" r:id="rId6"/>
    <sheet name="EPTEXTR." sheetId="5" r:id="rId7"/>
    <sheet name="EPT, sector, mes" sheetId="6" r:id="rId8"/>
    <sheet name="EPT-CNAE" sheetId="7" r:id="rId9"/>
    <sheet name="EPTsubgrup" sheetId="8" r:id="rId10"/>
    <sheet name="EPT parte cuerpo" sheetId="9" r:id="rId11"/>
    <sheet name="EPTCIE10" sheetId="10" r:id="rId12"/>
    <sheet name="EPTCausa cierre" sheetId="11" r:id="rId13"/>
    <sheet name="EPB,grup,sector" sheetId="15" r:id="rId14"/>
    <sheet name="EPB sector,sexo" sheetId="14" r:id="rId15"/>
    <sheet name="EPB,edad,sexo,sector" sheetId="13" r:id="rId16"/>
    <sheet name="EPBGrupo,edad" sheetId="16" r:id="rId17"/>
    <sheet name="EPBSubg,sexo" sheetId="17" r:id="rId18"/>
    <sheet name="EPBIncidRecaida" sheetId="18" r:id="rId19"/>
    <sheet name="EPBCNO" sheetId="19" r:id="rId20"/>
    <sheet name="EPBCIE10" sheetId="20" r:id="rId21"/>
    <sheet name="EPBGrupoParteC " sheetId="21" r:id="rId22"/>
    <sheet name="DuraciónBaja" sheetId="22" r:id="rId23"/>
    <sheet name="DuraciónGrupoEP" sheetId="23" r:id="rId24"/>
    <sheet name="DuracionCIE10" sheetId="24" r:id="rId25"/>
    <sheet name="EPBCausacierre" sheetId="25" r:id="rId26"/>
    <sheet name="EPBCalificación" sheetId="27" r:id="rId27"/>
    <sheet name="I.Incid." sheetId="30" r:id="rId28"/>
    <sheet name="ECPNT" sheetId="31" r:id="rId29"/>
    <sheet name="Hoja2" sheetId="32" r:id="rId30"/>
  </sheets>
  <externalReferences>
    <externalReference r:id="rId31"/>
  </externalReferences>
  <calcPr calcId="144525"/>
</workbook>
</file>

<file path=xl/calcChain.xml><?xml version="1.0" encoding="utf-8"?>
<calcChain xmlns="http://schemas.openxmlformats.org/spreadsheetml/2006/main">
  <c r="C9" i="27" l="1"/>
  <c r="C8" i="27"/>
  <c r="F7" i="27"/>
  <c r="F10" i="27" s="1"/>
  <c r="E7" i="27"/>
  <c r="E10" i="27" s="1"/>
  <c r="C6" i="27"/>
  <c r="C9" i="25"/>
  <c r="C7" i="27" l="1"/>
  <c r="G5" i="8"/>
  <c r="E5" i="8"/>
  <c r="C5" i="8"/>
  <c r="C10" i="27" l="1"/>
  <c r="Q16" i="16"/>
  <c r="C5" i="14"/>
  <c r="C6" i="14"/>
  <c r="C7" i="14"/>
  <c r="C8" i="14"/>
  <c r="C4" i="14"/>
  <c r="E13" i="4" l="1"/>
  <c r="H5" i="8" l="1"/>
  <c r="D5" i="8"/>
  <c r="F5" i="8"/>
</calcChain>
</file>

<file path=xl/sharedStrings.xml><?xml version="1.0" encoding="utf-8"?>
<sst xmlns="http://schemas.openxmlformats.org/spreadsheetml/2006/main" count="1103" uniqueCount="550">
  <si>
    <t>1</t>
  </si>
  <si>
    <t>2</t>
  </si>
  <si>
    <t>3</t>
  </si>
  <si>
    <t>Total</t>
  </si>
  <si>
    <t>TIENEPARTEDEBAJA</t>
  </si>
  <si>
    <t>CON BAJA</t>
  </si>
  <si>
    <t>Sin baja</t>
  </si>
  <si>
    <t>Con baja</t>
  </si>
  <si>
    <t>Recaídas con baja</t>
  </si>
  <si>
    <t>Casos incidentes</t>
  </si>
  <si>
    <t>Recaídas</t>
  </si>
  <si>
    <t>TOTAL</t>
  </si>
  <si>
    <t>Enfermedades profesionales. Casos incidentes según sector de actividad y grado</t>
  </si>
  <si>
    <t>Sector</t>
  </si>
  <si>
    <t>Total nº</t>
  </si>
  <si>
    <t>Total %</t>
  </si>
  <si>
    <t>Con Baja</t>
  </si>
  <si>
    <t>Agricultura</t>
  </si>
  <si>
    <t>Industria</t>
  </si>
  <si>
    <t>Construcción</t>
  </si>
  <si>
    <t>Servicios</t>
  </si>
  <si>
    <t>*Nº RECAÍDAS</t>
  </si>
  <si>
    <r>
      <t>Sin</t>
    </r>
    <r>
      <rPr>
        <sz val="9"/>
        <color indexed="8"/>
        <rFont val="Arial"/>
        <family val="2"/>
      </rPr>
      <t xml:space="preserve"> Baja</t>
    </r>
  </si>
  <si>
    <t>Grupos de enfermedad profesional</t>
  </si>
  <si>
    <t>Enf. Prof. Con baja</t>
  </si>
  <si>
    <t>Enf. Prof. Sin baja</t>
  </si>
  <si>
    <t>Nº</t>
  </si>
  <si>
    <t>% del total</t>
  </si>
  <si>
    <t>1) Causadas por agentes químicos</t>
  </si>
  <si>
    <t>2) Causadas por agentes físicos</t>
  </si>
  <si>
    <t>3) Causadas por agentes biológicos</t>
  </si>
  <si>
    <t>4) Causas por inhalación de sustancias</t>
  </si>
  <si>
    <t xml:space="preserve">5)  De la piel  </t>
  </si>
  <si>
    <t>Grupo EP</t>
  </si>
  <si>
    <t>6) Provocadas por agentes carcinogénicos</t>
  </si>
  <si>
    <t>Sexo</t>
  </si>
  <si>
    <t>Hombre</t>
  </si>
  <si>
    <t>Mujer</t>
  </si>
  <si>
    <t>Edad</t>
  </si>
  <si>
    <t>De 20 a 24 años</t>
  </si>
  <si>
    <t>Enfermedades profesionales totales según nacionalidad y sexo</t>
  </si>
  <si>
    <t>País</t>
  </si>
  <si>
    <t>% sobre total</t>
  </si>
  <si>
    <t>Enfermedades profesionales totales según nacionalidad y grupo de enfermedad</t>
  </si>
  <si>
    <t>Grupo 1</t>
  </si>
  <si>
    <t>Grupo 2</t>
  </si>
  <si>
    <t>Grupo 3</t>
  </si>
  <si>
    <t>Grupo 4</t>
  </si>
  <si>
    <t>Grupo 5</t>
  </si>
  <si>
    <t>2C</t>
  </si>
  <si>
    <t>2D</t>
  </si>
  <si>
    <t>2F</t>
  </si>
  <si>
    <t>Grupo 6</t>
  </si>
  <si>
    <t>AGRICULTURA</t>
  </si>
  <si>
    <t>INDUSTRIA</t>
  </si>
  <si>
    <t>CONSTRUCCIÓN</t>
  </si>
  <si>
    <t>SERVICIOS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</si>
  <si>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</si>
  <si>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</si>
  <si>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</si>
  <si>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</si>
  <si>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</si>
  <si>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</si>
  <si>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</si>
  <si>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</si>
  <si>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</si>
  <si>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</si>
  <si>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</si>
  <si>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</si>
  <si>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</si>
  <si>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Gráfico con línea de tendencia</t>
  </si>
  <si>
    <t>Actividad CNAE 09</t>
  </si>
  <si>
    <t>011 Cultivos no perennes</t>
  </si>
  <si>
    <t>012 Cultivos perennes</t>
  </si>
  <si>
    <t>014 Producción ganadera</t>
  </si>
  <si>
    <t>016 Actividades de apoyo a la agricultura, a la ganadería y de preparación posterior a la cosecha</t>
  </si>
  <si>
    <t>101 Procesado y conservación de carne y elaboración de productos cárnicos</t>
  </si>
  <si>
    <t>103 Procesado y conservación de frutas y hortalizas</t>
  </si>
  <si>
    <t>107 Fabricación de productos de panadería y pastas alimenticias</t>
  </si>
  <si>
    <t>108 Fabricación de otros productos alimenticios</t>
  </si>
  <si>
    <t>141 Confección de prendas de vestir, excepto de peletería</t>
  </si>
  <si>
    <t>151 Preparación, curtido y acabado del cuero; fabricación de artículos de marroquinería, viaje y de guarnicionería y talabartería; preparación y teñido de pieles</t>
  </si>
  <si>
    <t>152 Fabricación de calzado</t>
  </si>
  <si>
    <t>162 Fabricación de productos de madera, corcho, cestería y espartería</t>
  </si>
  <si>
    <t>181 Artes gráficas y servicios relacionados con las mismas</t>
  </si>
  <si>
    <t>204 Fabricación de jabones, detergentes y otros artículos de limpieza y abrillantamiento; fabricación de perfumes y cosméticos</t>
  </si>
  <si>
    <t>222 Fabricación de productos de plástico</t>
  </si>
  <si>
    <t>251 Fabricación de elementos metálicos para la construcción</t>
  </si>
  <si>
    <t>259 Fabricación de otros productos metálicos</t>
  </si>
  <si>
    <t>289 Fabricación de otra maquinaria para usos específicos</t>
  </si>
  <si>
    <t>293 Fabricación de componentes, piezas y accesorios para vehículos de motor</t>
  </si>
  <si>
    <t>310 Fabricación de muebles</t>
  </si>
  <si>
    <t>331 Reparación de productos metálicos, maquinaria y equipo</t>
  </si>
  <si>
    <t>381 Recogida de residuos</t>
  </si>
  <si>
    <t>412 Construcción de edificios</t>
  </si>
  <si>
    <t>422 Construcción de redes</t>
  </si>
  <si>
    <t>431 Demolición y preparación de terrenos</t>
  </si>
  <si>
    <t>432 Instalaciones eléctricas, de fontanería y otras instalaciones en obras de construcción</t>
  </si>
  <si>
    <t>433 Acabado de edificios</t>
  </si>
  <si>
    <t>439 Otras actividades de construcción especializada</t>
  </si>
  <si>
    <t>452 Mantenimiento y reparación de vehículos de motor</t>
  </si>
  <si>
    <t>463 Comercio al por mayor de productos alimenticios, bebidas y tabaco</t>
  </si>
  <si>
    <t>464 Comercio al por mayor de artículos de uso doméstico</t>
  </si>
  <si>
    <t>467 Otro comercio al por mayor especializado</t>
  </si>
  <si>
    <t>471 Comercio al por menor en establecimientos no especializados</t>
  </si>
  <si>
    <t>472 Comercio al por menor de productos alimenticios, bebidas y tabaco en establecimientos especializados</t>
  </si>
  <si>
    <t>494 Transporte de mercancías por carretera y servicios de mudanza</t>
  </si>
  <si>
    <t>551 Hoteles y alojamientos similares</t>
  </si>
  <si>
    <t>561 Restaurantes y puestos de comidas</t>
  </si>
  <si>
    <t>562 Provisión de comidas preparadas para eventos y otros servicios de comidas</t>
  </si>
  <si>
    <t>563 Establecimientos de bebidas</t>
  </si>
  <si>
    <t>782 Actividades de las empresas de trabajo temporal</t>
  </si>
  <si>
    <t>812 Actividades de limpieza</t>
  </si>
  <si>
    <t>813 Actividades de jardinería</t>
  </si>
  <si>
    <t>841 Administración Pública y de la política económica y social</t>
  </si>
  <si>
    <t>842 Prestación de servicios a la comunidad en general</t>
  </si>
  <si>
    <t>852 Educación primaria</t>
  </si>
  <si>
    <t>853 Educación secundaria</t>
  </si>
  <si>
    <t>861 Actividades hospitalarias</t>
  </si>
  <si>
    <t>862 Actividades médicas y odontológicas</t>
  </si>
  <si>
    <t>889 Otros actividades de servicios sociales sin alojamiento</t>
  </si>
  <si>
    <t>900 Actividades de creación, artísticas y espectáculos</t>
  </si>
  <si>
    <t>931 Actividades deportivas</t>
  </si>
  <si>
    <t>960 Otros servicios personales</t>
  </si>
  <si>
    <t>257 Fabricación de artículos de cuchillería y cubertería, herramientas y ferretería</t>
  </si>
  <si>
    <t>283 Fabricación de maquinaria agraria y forestal</t>
  </si>
  <si>
    <t>301 Construcción naval</t>
  </si>
  <si>
    <t>451 Venta de vehículos de motor</t>
  </si>
  <si>
    <t>475 Comercio al por menor de otros artículos de uso doméstico en establecimientos especializados</t>
  </si>
  <si>
    <t>783 Otra provisión de recursos humanos</t>
  </si>
  <si>
    <t>829 Actividades de apoyo a las empresas n.c.o.p.</t>
  </si>
  <si>
    <t>855 Otra educación</t>
  </si>
  <si>
    <t>881 Actividades de servicios sociales sin alojamiento para personas mayores y con discapacidad</t>
  </si>
  <si>
    <t>1) ENFERMEDADES PROFESIONALES CAUSADAS POR AGENTES QUÍMICOS</t>
  </si>
  <si>
    <t>1A Metales</t>
  </si>
  <si>
    <t>2B</t>
  </si>
  <si>
    <t>2) ENFERMEDADES PROFESIONALES CAUSADAS POR AGENTES FÍSICOS</t>
  </si>
  <si>
    <t>2A Hipoacusia o sordera causada por el ruido</t>
  </si>
  <si>
    <t>2B Enfermedades osteoarticulares o angioneuróticas provocadas por vibraciones mecánicas</t>
  </si>
  <si>
    <t>2L</t>
  </si>
  <si>
    <t>2C Enfermedades de las bolsas serosas debidas a la presión, celulitos subcutáneas</t>
  </si>
  <si>
    <t>2D Enfermedades por fatiga e inflamación de las vainas tendinosas y de tejidos</t>
  </si>
  <si>
    <t>2F Parálisis de los nervios debidas a la presión</t>
  </si>
  <si>
    <t>2L Nódulos de las cuerdas vocales a causa de los esfuerzos sostenidos de la voz debido a motivos profesionales</t>
  </si>
  <si>
    <t>3) ENFERMEDADES PROFESIONALES CAUSADAS POR AGENTES BIOLÓGICOS</t>
  </si>
  <si>
    <t>3A Enfermedades infecciosas causadas por el trabajo de las personas que se ocupan de la prevención y asistencia</t>
  </si>
  <si>
    <t>3B Enfermedades infecciosas o parasitarias transmitidas al hombre por los animales o por sus productos y cadáveres.</t>
  </si>
  <si>
    <t>4) ENFERMEDADES PROFESIONALES CAUSADAS POR INHALACIÓN DE SUSTANCIAS Y AGENTES NO COMPRENDIDOS EN OTROS APARTADOS</t>
  </si>
  <si>
    <t>4H Sustancia de alto peso molecular(sustancias de origen vegetal, animal, microorganismos, y sustancias enzimáticas de origen vegetal, animal y/o microorganismos</t>
  </si>
  <si>
    <t>4I Sustancias de bajo peso molecular</t>
  </si>
  <si>
    <t>5)  ENFERMEDADES PROFESIONALES DE LA PIEL CAUSADAS POR SUSTANCIAS Y AGENTES NO COMPRENDIDOS EN ALGUNO DE LOS OTROS APARTADOS</t>
  </si>
  <si>
    <t>5A Sustancias de bajo peso molecular por debajo de los 1.000 daltons (metales y sus sales, polvos de maderas, productos farmaceúticos, aditivos, etc)</t>
  </si>
  <si>
    <t>5B Agentes y sustancias de alto peso molecular, por encima de los 1.000 daltons, (sustancias de origen vegetal, animal, microorganismos y sustancias enzimáticas)</t>
  </si>
  <si>
    <t>Agentes químicos</t>
  </si>
  <si>
    <t>Agentes físicos</t>
  </si>
  <si>
    <t>Agentes biológicos</t>
  </si>
  <si>
    <t>Inhalación de sustancias</t>
  </si>
  <si>
    <t>6) ENFERMEDADES PROVOCADAS POR AGENTES CARCINOGÉNICOS</t>
  </si>
  <si>
    <t>Parte de cuerpo</t>
  </si>
  <si>
    <t>12 Zona facial</t>
  </si>
  <si>
    <t>14 Oreja (s)</t>
  </si>
  <si>
    <t>19 Cabeza, otras partes no mencionadas anteriormente</t>
  </si>
  <si>
    <t>29 Cuello, otras partes no mencionadas anteriormente</t>
  </si>
  <si>
    <t>42 Región torácica, incluidos sus órganos</t>
  </si>
  <si>
    <t>49 Tronco, otras partes no mencionadas anteriormente</t>
  </si>
  <si>
    <t>50 Extremidades superiores, no descritas con más detalle</t>
  </si>
  <si>
    <t>51 Hombro y articulaciones del húmero</t>
  </si>
  <si>
    <t>52 Brazo, incluida la articulación del cúbito</t>
  </si>
  <si>
    <t>53 Mano</t>
  </si>
  <si>
    <t>54 Dedo (s)</t>
  </si>
  <si>
    <t>55 Muñeca</t>
  </si>
  <si>
    <t>58 Extremidades superiores, múltiples partes afectadas</t>
  </si>
  <si>
    <t>59 Extremidades superiores, otras partes no mencionadas anteriormente</t>
  </si>
  <si>
    <t>62 Pierna, incluida la rodilla</t>
  </si>
  <si>
    <t>71 Todo el cuerpo (efectos sistémicos)</t>
  </si>
  <si>
    <t>78 Múltiples partes del cuerpo afectadas</t>
  </si>
  <si>
    <t>99 Otras partes del cuerpo no mencionadas anteriormente</t>
  </si>
  <si>
    <t>A239 BRUCELOSIS, NO ESPECIFICADA</t>
  </si>
  <si>
    <t>G560 SINDROME DEL TUNEL CARPIANO</t>
  </si>
  <si>
    <t>G562 LESION DEL NERVIO CUBITAL</t>
  </si>
  <si>
    <t>H903 HIPOACUSIA NEUROSENSORIAL, BILATERAL</t>
  </si>
  <si>
    <t>J381 POLIPO DE LAS CUERDAS VOCALES Y DE LA LARINGE</t>
  </si>
  <si>
    <t>J382 NODULOS DE LAS CUERDAS VOCALES</t>
  </si>
  <si>
    <t>J450 ASMA PREDOMINANTEMENTE ALERGICA</t>
  </si>
  <si>
    <t>J459 ASMA, NO ESPECIFICADA</t>
  </si>
  <si>
    <t>L230 DERMATITIS ALERGICA DE CONTACTO DEBIDA A METALES</t>
  </si>
  <si>
    <t>L235 DERMATITIS ALERGICA DE CONTACTO DEBIDA A OTROS PRODUCTOS QUIMICOS</t>
  </si>
  <si>
    <t>L239 DERMATITIS ALERGICA DE CONTACTO, DE CAUSA NO ESPECIFICADA</t>
  </si>
  <si>
    <t>L245 DERMATITIS DE CONTACTO POR IRRITANTES, POR OTROS PRODUCTOS QUIMICOS</t>
  </si>
  <si>
    <t>L253 DERMATITIS DE CONTACTO, FORMA NO ESPECIFICADA, POR OTROS PRODUCTOS QUIMICOS</t>
  </si>
  <si>
    <t>L259 DERMATITIS DE CONTACTO, FORMA Y CAUSA NO ESPECIFICADAS</t>
  </si>
  <si>
    <t>M255 DOLOR EN ARTICULACION</t>
  </si>
  <si>
    <t>M653 DEDO EN GATILLO</t>
  </si>
  <si>
    <t>M654 TENOSINOVITIS DE ESTILOIDES RADIAL (DE QUERVAIN)</t>
  </si>
  <si>
    <t>M658 OTRAS SINOVITIS Y TENOSINOVITIS</t>
  </si>
  <si>
    <t>M659 SINOVITIS Y TENOSINOVITIS, NO ESPECIFICADA</t>
  </si>
  <si>
    <t>M700 SINOVITIS CREPITANTE CRONICA DE LA MANO Y DE LA MUÑECA</t>
  </si>
  <si>
    <t>M701 BURSITIS DE LA MANO</t>
  </si>
  <si>
    <t>M703 OTRAS BURSITIS DEL CODO</t>
  </si>
  <si>
    <t>M751 SINDROME DEL MANGUITO ROTATORIO</t>
  </si>
  <si>
    <t>M753 TENDINITIS CALCIFICANTE DEL HOMBRO</t>
  </si>
  <si>
    <t>M758 OTRAS LESIONES DEL HOMBRO</t>
  </si>
  <si>
    <t>M759 LESION DEL HOMBRO, NO ESPECIFICADA</t>
  </si>
  <si>
    <t>M770 EPICONDILITIS MEDIA</t>
  </si>
  <si>
    <t>M771 EPICONDILITIS LATERAL</t>
  </si>
  <si>
    <t>M778 OTRAS ENTESOPATIAS, NO CLASIFICADAS EN OTRA PARTE</t>
  </si>
  <si>
    <t>M792 NEURALGIA Y NEURITIS, NO ESPECIFICADAS</t>
  </si>
  <si>
    <t>R491 AFONIA</t>
  </si>
  <si>
    <t>T784 ALERGIA NO ESPECIFICADA</t>
  </si>
  <si>
    <t>Alta con propuesta de Incapacidad permanente</t>
  </si>
  <si>
    <t>Alta por curación en todos los casos y/o alta laboral</t>
  </si>
  <si>
    <t>Lesiones permanentes no invalidantes</t>
  </si>
  <si>
    <t>Otras causas</t>
  </si>
  <si>
    <t>Sin baja laboral</t>
  </si>
  <si>
    <t>64 Pie</t>
  </si>
  <si>
    <t>Diagnóstico CIE 10</t>
  </si>
  <si>
    <t>Enfermedades profesionales totales según causa de cierre del parte médico y grado enfermedad</t>
  </si>
  <si>
    <t>Causa de cierre</t>
  </si>
  <si>
    <t>Enf. Prof. sin baja</t>
  </si>
  <si>
    <t>Continúan de baja</t>
  </si>
  <si>
    <t>Grupo edad</t>
  </si>
  <si>
    <t>Inhalación sustancias</t>
  </si>
  <si>
    <t>Piel</t>
  </si>
  <si>
    <t>Enfermedades profesionales  con baja según grupo de enfermedad profesional y grupos de edad</t>
  </si>
  <si>
    <t xml:space="preserve"> Total %</t>
  </si>
  <si>
    <t>Enfermedades profesionales con baja según subgrupo de enfermedad profesional y sexo</t>
  </si>
  <si>
    <t>Subgrupo de enfermedad profesional</t>
  </si>
  <si>
    <t>Hombres nº</t>
  </si>
  <si>
    <t>Hombres % sobre total</t>
  </si>
  <si>
    <t>Mujeres nº</t>
  </si>
  <si>
    <t>Mujeres % sobre total</t>
  </si>
  <si>
    <t>GRAFICO</t>
  </si>
  <si>
    <t>Enfermedades profesionales con baja: casos incidentes y reacaídas según subgrupo de enfermedad profesional</t>
  </si>
  <si>
    <t>Subgrupo enfermedad profesional</t>
  </si>
  <si>
    <t>Casos incidentes con baja</t>
  </si>
  <si>
    <t>%</t>
  </si>
  <si>
    <t>22 Profesionales de la enseñanza infantil, primaria, secundaria y postsecundaria</t>
  </si>
  <si>
    <t>29 Profesionales de la cultura y el espectáculo</t>
  </si>
  <si>
    <t>31 Técnicos de las ciencias y de las ingenierías</t>
  </si>
  <si>
    <t>43 Otros empleados administrativos sin tareas de atención al público</t>
  </si>
  <si>
    <t>45 Empleados administrativos con tareas de atención al público no clasificados bajo otros epígrafes</t>
  </si>
  <si>
    <t>51 Trabajadores asalariados de los servicios de restauración</t>
  </si>
  <si>
    <t>52 Dependientes en tiendas y almacenes</t>
  </si>
  <si>
    <t>58 Trabajadores de los servicios personales</t>
  </si>
  <si>
    <t>61 Trabajadores cualificados en actividades agrícolas</t>
  </si>
  <si>
    <t>71 Trabajadores en obras estructurales de construcción y afines</t>
  </si>
  <si>
    <t>72 Trabajadores de acabado de construcciones e instalaciones (excepto electricistas), pintores y afines</t>
  </si>
  <si>
    <t>73 Soldadores, chapistas, montadores de estructuras metálicas, herreros, elaboradores de herramientas y afines</t>
  </si>
  <si>
    <t>74 Mecánicos y ajustadores de maquinaria</t>
  </si>
  <si>
    <t>76 Mecánicos de precisión en metales, ceramistas, vidrieros, artesanos y trabajadores de artes gráficas</t>
  </si>
  <si>
    <t>77 Trabajadores de la industria de la alimentación, bebidas y tabaco</t>
  </si>
  <si>
    <t>78 Trabajadores de la madera, textil, confección, piel, cuero, calzado y otros operarios en oficios</t>
  </si>
  <si>
    <t>81 Operadores de instalaciones y maquinaria fijas</t>
  </si>
  <si>
    <t>82 Montadores y ensambladores en fábricas</t>
  </si>
  <si>
    <t>83 Maquinistas de locomotoras, operadores de maquinaria agrícola y de equipos pesados móviles, y marineros</t>
  </si>
  <si>
    <t>84 Conductores de vehículos para el transporte urbano o por carretera</t>
  </si>
  <si>
    <t>91 Empleados domésticos</t>
  </si>
  <si>
    <t>92 Otro personal de limpieza</t>
  </si>
  <si>
    <t>93 Ayudantes de preparación de alimentos</t>
  </si>
  <si>
    <t>94 Recogedores de residuos urbanos, vendedores callejeros y otras ocupaciones elementales en servicios</t>
  </si>
  <si>
    <t>95 Peones agrarios, forestales y de la pesca</t>
  </si>
  <si>
    <t>97 Peones de las industrias manufactureras</t>
  </si>
  <si>
    <t>98 Peones del transporte, descargadores y reponedores</t>
  </si>
  <si>
    <t>75 Trabajadores especializados en electricidad y electrotecnología</t>
  </si>
  <si>
    <t>96 Peones de la construcción y la minería</t>
  </si>
  <si>
    <t>33 Técnicos sanitarios y profesionales de las terapias alternativas</t>
  </si>
  <si>
    <t>55 Cajeros y taquilleros (excepto bancos)</t>
  </si>
  <si>
    <t>Ocupación CNO 2011</t>
  </si>
  <si>
    <t>Diagnostico CIE 10</t>
  </si>
  <si>
    <t>Parte cuerpo afectada</t>
  </si>
  <si>
    <t>Entre 1 y 20 días</t>
  </si>
  <si>
    <t>Entre 21 y 40 días</t>
  </si>
  <si>
    <t>Entre 41 y 60 días</t>
  </si>
  <si>
    <t>Entre 81 y 100 días</t>
  </si>
  <si>
    <t>Entre 101 y 120 días</t>
  </si>
  <si>
    <t>Más de 120 días</t>
  </si>
  <si>
    <t>Expedientes abiertos</t>
  </si>
  <si>
    <t>Duración</t>
  </si>
  <si>
    <t>57 Otros trabajadores de los cuidados a personas</t>
  </si>
  <si>
    <t>62 Trabajadores cualificados en actividades ganaderas (incluidas avícolas, apícolas y similares)</t>
  </si>
  <si>
    <t>21 Profesionales de la salud</t>
  </si>
  <si>
    <t>24 Profesionales de las ciencias físicas, químicas, matemáticas y de las ingenierías</t>
  </si>
  <si>
    <t>CNO 2011</t>
  </si>
  <si>
    <t>Calificación de la contingencia</t>
  </si>
  <si>
    <t>Enfermedades profesionales comunicadas según calificación de la contingencia al cierre del proceso</t>
  </si>
  <si>
    <t>Enfermedad profesional</t>
  </si>
  <si>
    <t>Enfermedad común</t>
  </si>
  <si>
    <t>TOTAL PROCESOS COMUNICADOS</t>
  </si>
  <si>
    <t>**TOTAL ENFERMEDADES PROFESIONALES</t>
  </si>
  <si>
    <t>** Sobre este total se calcula el índice de incidencia de enfermedades profesionales</t>
  </si>
  <si>
    <t>TOTALES</t>
  </si>
  <si>
    <t>SIN BAJA</t>
  </si>
  <si>
    <t>*Número de orden de recaída del parte dentro del proceso: 1 la primera recaída, y así sucesivamente</t>
  </si>
  <si>
    <t>11 Miembros del poder ejecutivo y de los cuerpos legislativos; directivos de la Administración Pública y organizaciones de interés social; directores ejecutivos</t>
  </si>
  <si>
    <t>23 Otros profesionales de la enseñanza</t>
  </si>
  <si>
    <t>36 Profesionales de apoyo a la gestión administrativa; técnicos de las fuerzas y cuerpos de seguridad</t>
  </si>
  <si>
    <t>38 Técnicos de las tecnologías de la información y las comunicaciones (TIC)</t>
  </si>
  <si>
    <t>44 Empleados de agencias de viajes, recepcionistas y telefonistas; empleados de ventanilla y afines (excepto taquilleros)</t>
  </si>
  <si>
    <t>56 Trabajadores de los cuidados a las personas en servicios de salud</t>
  </si>
  <si>
    <t>102 Procesado y conservación de pescados, crustáceos y moluscos</t>
  </si>
  <si>
    <t>105 Fabricación de productos lácteos</t>
  </si>
  <si>
    <t>172 Fabricación de artículos de papel y de cartón</t>
  </si>
  <si>
    <t>205 Fabricación de otros productos químicos</t>
  </si>
  <si>
    <t>282 Fabricación de otra maquinaria de uso general</t>
  </si>
  <si>
    <t>325 Fabricación de instrumentos y suministros médicos y odontológicos</t>
  </si>
  <si>
    <t>329 Industrias manufactureras n.c.o.p.</t>
  </si>
  <si>
    <t>462 Comercio al por mayor de materias primas agrarias y de animales vivos</t>
  </si>
  <si>
    <t>477 Comercio al por menor de otros artículos en establecimientos especializados</t>
  </si>
  <si>
    <t>522 Actividades anexas al transporte</t>
  </si>
  <si>
    <t>552 Alojamientos turísticos y otros alojamientos de corta estancia</t>
  </si>
  <si>
    <t>702 Actividades de consultoría de gestión empresarial</t>
  </si>
  <si>
    <t>851 Educación preprimaria</t>
  </si>
  <si>
    <t>871 Asistencia en establecimientos residenciales con cuidados sanitarios</t>
  </si>
  <si>
    <t>970 Actividades de los hogares como empleadores de personal doméstico</t>
  </si>
  <si>
    <t>1E Ácidos orgánicos</t>
  </si>
  <si>
    <t>1H Alifáticos</t>
  </si>
  <si>
    <t>1O Éteres</t>
  </si>
  <si>
    <t>2G Enfermedades provocadas por posturas forzadas y movimientos repetitivos en el trabajo</t>
  </si>
  <si>
    <t>4A Polvo de sílice libre</t>
  </si>
  <si>
    <t>4C Polvo de amianto (asbesto)</t>
  </si>
  <si>
    <t>00 Parte del cuerpo afectada, sin especificar</t>
  </si>
  <si>
    <t>10 Cabeza, no descrita con más detalle</t>
  </si>
  <si>
    <t>40 Tronco y órganos, no descritos con más detalle</t>
  </si>
  <si>
    <t>A167 TUBERCULOSIS RESPIRATORIA PRIMARIA, SIN MENCION DE CONFIRMACION BACTERIOLOGICA O HISTOLOGICA</t>
  </si>
  <si>
    <t>C349 TUMOR MALIGNO DE LOS BRONQUIOS O DEL PULMON, PARTE NO ESPECIFICADA</t>
  </si>
  <si>
    <t>G563 LESION DEL NERVIO RADIAL</t>
  </si>
  <si>
    <t>J300 RINITIS VASOMOTORA</t>
  </si>
  <si>
    <t>J628 NEUMOCONIOSIS DEBIDA A OTROS POLVOS QUE CONTIENEN SILICE</t>
  </si>
  <si>
    <t>L208 OTRAS DERMATITIS ATOPICAS</t>
  </si>
  <si>
    <t>L231 DERMATITIS ALERGICA DE CONTACTO DEBIDA A ADHESIVOS</t>
  </si>
  <si>
    <t>L236 DERMATITIS ALERGICA DE CONTACTO POR ALIMENTOS EN CONTACTO CON LA PIEL</t>
  </si>
  <si>
    <t>L254 DERMATITIS DE CONTACTO, FORMA NO ESPECIFICADA, POR ALIMENTOS EN CONTACTO CON LA PIEL</t>
  </si>
  <si>
    <t>L500 URTICARIA ALERGICA</t>
  </si>
  <si>
    <t>L509 URTICARIA, NO ESPECIFICADA</t>
  </si>
  <si>
    <t>R202 PARESTESIA DE LA PIEL</t>
  </si>
  <si>
    <t>R490 DISFONIA</t>
  </si>
  <si>
    <t>R498 OTRAS ALTERACIONES DE LA VOZ Y LAS NO ESPECIFICADAS</t>
  </si>
  <si>
    <t>S640 TRAUMATISMO DEL NERVIO CUBITAL A NIVEL DE LA MUÑECA Y DE LA MANO</t>
  </si>
  <si>
    <t>T200 QUEMADURA DE LA CABEZA Y DEL CUELLO, GRADO NO ESPECIFICADO</t>
  </si>
  <si>
    <t>Enfermedades profesionales con baja según duración baja médica y diagnóstico CIE 10</t>
  </si>
  <si>
    <t>Accidentes de trabajo</t>
  </si>
  <si>
    <t xml:space="preserve">Enfermedades profesionales con baja según causa de cierre del parte médico y  duración de la baja </t>
  </si>
  <si>
    <t>872 Asistencia en establecimientos residenciales para discapacitados mentales y drogodependientes</t>
  </si>
  <si>
    <t>ENFERMEDADES PROFESIONALES COMUNICADAS REGIÓN DE MURCIA:  CON BAJA Y SIN BAJA. SERIE 2007-2015</t>
  </si>
  <si>
    <t>TABLA 1.</t>
  </si>
  <si>
    <t>Enfermedades profesionales totales: casos incidentes y reacaidas</t>
  </si>
  <si>
    <t>REGION DE MURCIA</t>
  </si>
  <si>
    <t xml:space="preserve">EP Totales </t>
  </si>
  <si>
    <t>EPTotales</t>
  </si>
  <si>
    <t>Distribución enfermedades rofesionales totales según grado y número de recaídas</t>
  </si>
  <si>
    <t>Distribución enfermedades profesionales totales según grado y número de recaídas</t>
  </si>
  <si>
    <t>EPTgrupo</t>
  </si>
  <si>
    <t>Enfermedades profesionales totales según grupo de enfermedad profesional</t>
  </si>
  <si>
    <t>EPTsexo,edad</t>
  </si>
  <si>
    <t>Enfermedades profesionales totales según sexo</t>
  </si>
  <si>
    <t>Enfermedades profesionales totales según grupo edad</t>
  </si>
  <si>
    <t>EPTocupacion</t>
  </si>
  <si>
    <t>Enfermedades profesionales totales según ocupación CNO-11</t>
  </si>
  <si>
    <t>EPT, sector, mes</t>
  </si>
  <si>
    <t>Enfermedades profesionales totales según grado y sector de actividad económica</t>
  </si>
  <si>
    <t xml:space="preserve">Enfermedades profesionales totales según més  y grado  </t>
  </si>
  <si>
    <t xml:space="preserve">Enfermedades profesionales totales según mes y grado </t>
  </si>
  <si>
    <t>Enfermedades profesionales totales según grado y actividad económica</t>
  </si>
  <si>
    <t>EPT-CNAE</t>
  </si>
  <si>
    <t>Enfermedades profesionales totales según subgrupo de enfermedad</t>
  </si>
  <si>
    <t>EPTpartecuerpo</t>
  </si>
  <si>
    <t>EPTCIE10</t>
  </si>
  <si>
    <t>Enfermedades profesionales totales según diagnóstico CIE 10</t>
  </si>
  <si>
    <t>Enfermedades profesionales totales según parte del cuerpo afectada</t>
  </si>
  <si>
    <t>Enfermedades profesionales con baja causadas por Agentes Físicos, según subgrupo y ocupación</t>
  </si>
  <si>
    <t>EPTcausaCierre</t>
  </si>
  <si>
    <t>EPB,grup,sector</t>
  </si>
  <si>
    <t xml:space="preserve">Enfermedades profesionales con baja según  grupo de enfermedad profesional y sector de actividad económica </t>
  </si>
  <si>
    <t>EPB,sector,sexo</t>
  </si>
  <si>
    <t>EPB,edad,sexo</t>
  </si>
  <si>
    <t>Enfermedades rofesionales totales según edad</t>
  </si>
  <si>
    <t>Enfermedades rofesionales totales según ocupación CNO 2011</t>
  </si>
  <si>
    <t>Enfermedades profesionales con baja según sector de actividad económica, sexo y edad</t>
  </si>
  <si>
    <t>Enfermedades profesionales con baja según grupo de enfermedad profesional y diagnóstico CIE 10</t>
  </si>
  <si>
    <t>Enfermedades profesionales con baja según duración del parte de baja</t>
  </si>
  <si>
    <t>EPBSubg,sexo</t>
  </si>
  <si>
    <t>EPBIncidRecaida</t>
  </si>
  <si>
    <t>EPBCNO</t>
  </si>
  <si>
    <t>EPBCIE10</t>
  </si>
  <si>
    <t>Enfermedades profesionales con baja según grupo de enfermedad  y parte cuerpo afectada</t>
  </si>
  <si>
    <t>Enfermedades profesionales con baja según grupo de enfermedad y parte del cuerpo afectada</t>
  </si>
  <si>
    <t>DuraciónGrupoEP</t>
  </si>
  <si>
    <t>Enfermedades profesionales con baja según duración del parte de baja y grupo de enfermedad</t>
  </si>
  <si>
    <t>Enfermedades profesionales con baja según duración del parte de baja y grupo de enfermedad profesional</t>
  </si>
  <si>
    <t>DuracionCie10</t>
  </si>
  <si>
    <t>EPBCausaCierre</t>
  </si>
  <si>
    <t>EPBCalificación</t>
  </si>
  <si>
    <t>Enfermedades Profesionales totales: casos incidentes y recaídas</t>
  </si>
  <si>
    <t xml:space="preserve">Enfermedades profesionales totales según nacionalidad y grupo de enfermedad </t>
  </si>
  <si>
    <t>EP1</t>
  </si>
  <si>
    <t>EPT RECAIDAS</t>
  </si>
  <si>
    <t>EPTsubgrup</t>
  </si>
  <si>
    <t>Enfermedades pofesionales totales según subgrupo de enfermedad profesional</t>
  </si>
  <si>
    <t>Enfermedades profesionales con baja según grupo de enfermedad y sector de actividad económica</t>
  </si>
  <si>
    <t>EPBGrupo,edad</t>
  </si>
  <si>
    <t>Enfermedades profesionales con baja según grupo de enfermedad profesional y grupos de edad</t>
  </si>
  <si>
    <t>Enfermedades profesionales con baja según grupo de enfermedad profesional y diagnóstico CIE10</t>
  </si>
  <si>
    <t>EPBGrupoParteC</t>
  </si>
  <si>
    <t>Enfermedades profesionales con baja: casos incidencias y recaídas según subgrupo enfermedad profesional</t>
  </si>
  <si>
    <t>DuraciónBaja</t>
  </si>
  <si>
    <t>INDICES DE INCIDENCIA DE ENFERMEDADES PROFESIONALES. REGIÓN DE MURCIA</t>
  </si>
  <si>
    <t>*A partir de 2007 hay un nuevo cuadro de Enfermedades Profesionales</t>
  </si>
  <si>
    <t>Año</t>
  </si>
  <si>
    <t>Indice incidencia</t>
  </si>
  <si>
    <t>Índices de incidencia de enfermedades profesionales con baja según sector de actividad. Región de Murcia 2012-2015</t>
  </si>
  <si>
    <t>*Indice de incidencia: Nº de enfermedades profesionales con baja por cada cien mil trabajadores afiliados a la Seguridad Social con las contingencias por EP cubiertas (incluye autónomos)</t>
  </si>
  <si>
    <t xml:space="preserve">Mujeres </t>
  </si>
  <si>
    <t>I. Regional</t>
  </si>
  <si>
    <t>Índices de incidencia de enfermedades profesionales con baja según sexo. Región de Murcia 2012-2015</t>
  </si>
  <si>
    <t>Índice de incidencia anual de enfermedades profesionales con baja. Región de Murcia 2007-2015</t>
  </si>
  <si>
    <t>I. Incid</t>
  </si>
  <si>
    <t>INDICE DE TABLAS</t>
  </si>
  <si>
    <t>EPTEXTR.</t>
  </si>
  <si>
    <t>Enfermedades profesionales comunicadas. Evolución 2007-2016</t>
  </si>
  <si>
    <t>Distribución sectorial de enfermedades profesionales con baja según sexo. 2016</t>
  </si>
  <si>
    <t>Evolución sectorial de enfermedades profesionales con baja. Periodo 2015-2016</t>
  </si>
  <si>
    <t>Índice de incidencia mensual de enfermedades profesionales con baja. Región de Murcia 2015-2016</t>
  </si>
  <si>
    <t xml:space="preserve"> ENFERMEDADES PROFESIONALES COMUNICADAS. EVOLUCIÓN 2007-2016. </t>
  </si>
  <si>
    <t>ENFERMEDADES PROFESIONALES TOTALES 2016</t>
  </si>
  <si>
    <r>
      <t xml:space="preserve">Enfermedades profesionales. </t>
    </r>
    <r>
      <rPr>
        <b/>
        <u/>
        <sz val="10"/>
        <rFont val="Arial"/>
        <family val="2"/>
      </rPr>
      <t>Casos incidentes</t>
    </r>
    <r>
      <rPr>
        <b/>
        <sz val="10"/>
        <rFont val="Arial"/>
        <family val="2"/>
      </rPr>
      <t xml:space="preserve"> según sector de actividad y grado</t>
    </r>
  </si>
  <si>
    <t>EP Incidentes</t>
  </si>
  <si>
    <t>4</t>
  </si>
  <si>
    <t>7</t>
  </si>
  <si>
    <t>Menos de 20 años</t>
  </si>
  <si>
    <t>Entre 20 y 24 años</t>
  </si>
  <si>
    <t>Entre 25 y 29 años</t>
  </si>
  <si>
    <t>Entre 30 y 34 años</t>
  </si>
  <si>
    <t>Entre 35 y 39 años</t>
  </si>
  <si>
    <t>Enre 40 y 44 años</t>
  </si>
  <si>
    <t>Entre 45 y 49 años</t>
  </si>
  <si>
    <t>Enre 50 y 54 años</t>
  </si>
  <si>
    <t>Entre 55 y 59 años</t>
  </si>
  <si>
    <t>Entre 60 y 64 años</t>
  </si>
  <si>
    <t>65 o más años</t>
  </si>
  <si>
    <t>12 Directores de departamentos administrativos y comerciales</t>
  </si>
  <si>
    <t>20 Técnicos y profesionales científicos e intelectuales</t>
  </si>
  <si>
    <t>35 Representantes, agentes comerciales y afines</t>
  </si>
  <si>
    <t>41 Empleados en servicios conctables, financieros y de servicios de apoyo a la producción y al transporte</t>
  </si>
  <si>
    <t>64 Trabajadores cualificados en actividades forestales, pesqueras y cinegéticas</t>
  </si>
  <si>
    <t>032 ARGENTINA</t>
  </si>
  <si>
    <t>056 BELGICA</t>
  </si>
  <si>
    <t>068 BOLIVIA</t>
  </si>
  <si>
    <t>100 BULGARIA</t>
  </si>
  <si>
    <t>170 COLOMBIA</t>
  </si>
  <si>
    <t>218 ECUADOR</t>
  </si>
  <si>
    <t>250 FRANCIA</t>
  </si>
  <si>
    <t>276 ALEMANIA</t>
  </si>
  <si>
    <t>356 INDIA</t>
  </si>
  <si>
    <t>440 LITUANIA</t>
  </si>
  <si>
    <t>466 MALI</t>
  </si>
  <si>
    <t>504 MARRUECOS</t>
  </si>
  <si>
    <t>524 NEPAL</t>
  </si>
  <si>
    <t>540 NUEVA CALEDONIA Y DEPENDEN</t>
  </si>
  <si>
    <t>586 PAKISTAN</t>
  </si>
  <si>
    <t>600 PARAGUAY</t>
  </si>
  <si>
    <t>616 POLONIA</t>
  </si>
  <si>
    <t>642 RUMANIA</t>
  </si>
  <si>
    <t>643 FEDERACION DE RUSIA</t>
  </si>
  <si>
    <t>724 ESPAÑA</t>
  </si>
  <si>
    <t>804 UCRANIA</t>
  </si>
  <si>
    <t>015 Producción agrícola combinada con la producción ganadera</t>
  </si>
  <si>
    <t>81 Extracción de piedra, arena y arcilla</t>
  </si>
  <si>
    <t>89 Industrias extractivas n.c.o.p.</t>
  </si>
  <si>
    <t>106 Fabricación de productos de molinería, almidones y productos amiláceos</t>
  </si>
  <si>
    <t>109 Fabricación de productos para la alimentación animal</t>
  </si>
  <si>
    <t>131 Preparación e hilado de fibras textiles</t>
  </si>
  <si>
    <t>139 Fabricación de otros productos textiles</t>
  </si>
  <si>
    <t>201 Fabricación de productos químicos básicos, compuestos nitrogenados, fertilizantes, plásticos y caucho sintético en formas primarias</t>
  </si>
  <si>
    <t>221 Fabricación de productos de caucho</t>
  </si>
  <si>
    <t>231 Fabricación de vidrio y productos de vidrio</t>
  </si>
  <si>
    <t>137 Corte, tallado y acabado de la piedra</t>
  </si>
  <si>
    <t>243 Fabricación de otros productos de primera transformación del acero</t>
  </si>
  <si>
    <t>284 Fabricación de maquinas herramienta para trabajar el metal y otras máquinas herramienta</t>
  </si>
  <si>
    <t>332 Instalación de máquinas y equipos industriales</t>
  </si>
  <si>
    <t>360 Captación, depuración y distribución de agua</t>
  </si>
  <si>
    <t>469 Comercio al por mayor no especializado</t>
  </si>
  <si>
    <t>581 Edición de libros, periódicos y otras actividades editoriales</t>
  </si>
  <si>
    <t>601 Actividades de radiodifusión</t>
  </si>
  <si>
    <t>711 Servicios técnicos de arquitectura e ingeniería y otras actividades relacionadas con el asesoramiento técnico</t>
  </si>
  <si>
    <t>732 Estudios de mercado y realización de encuestas de opinión pública</t>
  </si>
  <si>
    <t>801 Actividades de seguridad privada</t>
  </si>
  <si>
    <t>854 Educación postsecundaria</t>
  </si>
  <si>
    <t>869 Otras actividades sanitarias</t>
  </si>
  <si>
    <t>949 Otras actividades asociativas</t>
  </si>
  <si>
    <t>1M Epóxidos</t>
  </si>
  <si>
    <t>1R Nitroderivados</t>
  </si>
  <si>
    <t>1S Organoclorados y organofosforados</t>
  </si>
  <si>
    <t>3D Enfermedades infeccionsas y parasitarias no contempladas en otros apartados: micosis, legionella y helmintiasis</t>
  </si>
  <si>
    <t>5D Agentes infecciosos</t>
  </si>
  <si>
    <t>6A Amianto</t>
  </si>
  <si>
    <t>2A</t>
  </si>
  <si>
    <t>Enfermedades Profesionales totales distribuidas por grupo de enfermedad</t>
  </si>
  <si>
    <t>21 Cuello, incluida la columna y las vértebras del cuello</t>
  </si>
  <si>
    <t>48 Tronco, múltiples partes afectadas</t>
  </si>
  <si>
    <t xml:space="preserve">TOTAL </t>
  </si>
  <si>
    <t>A159 TUBERCULOSIS RESPIRATORIA NO ESPECIFICADA, CONFIRMADA BACTERIOLOGICA E HISTOLOGICAMENTE</t>
  </si>
  <si>
    <t>A184 TUBERCULOSIS DE LA PIEL Y EL TEJIDO SUBCUTANEO</t>
  </si>
  <si>
    <t>A773 FIEBRE MACULOSA DEBIDA A RICKETTSIA AUSTRALIS</t>
  </si>
  <si>
    <t>A778 OTRAS FIEBRES MACULOSAS</t>
  </si>
  <si>
    <t>B353 TIÑA DEL PIE (TINEA PEDIS)</t>
  </si>
  <si>
    <t>D020 CARCINOMA IN SITU DE LA LARINGE</t>
  </si>
  <si>
    <t>G561 OTRAS LESIONES DEL NERVIO MEDIANO</t>
  </si>
  <si>
    <t>G64 OTROS TRASTORNOS DEL SISTEMA NERVIOSO PERIFERICO</t>
  </si>
  <si>
    <t>G934 ENCEFALOPATIA NO ESPECIFICADA</t>
  </si>
  <si>
    <t>H905 HIPOACUSIA NEUROSENSORIAL, SIN OTRA ESPECIFICACION</t>
  </si>
  <si>
    <t>H938 OTROS TRASTORNOS ESPECIFICADOS DEL OIDO</t>
  </si>
  <si>
    <t>I988 OTROS TRASTORNOS ESPECIFICADOS DEL APARATO CIRCULATORIO EN ENFERMEDADES CLASIFICADAS EN OTRA PARTE</t>
  </si>
  <si>
    <t>J304 RINITIS ALERGICA, NO ESPECIFICADA</t>
  </si>
  <si>
    <t>J45 ASMA</t>
  </si>
  <si>
    <t>J451 ASMA NO ALERGICA</t>
  </si>
  <si>
    <t>J949 AFECCION PLEURAL, NO ESPECIFICADA</t>
  </si>
  <si>
    <t>J984 OTROS TRASTORNOS DEL PULMON</t>
  </si>
  <si>
    <t>L23 DERMATITIS ALERGICA DE CONTACTO</t>
  </si>
  <si>
    <t>L506 URTICARIA POR CONTACTO</t>
  </si>
  <si>
    <t>L589 RADIODERMATITIS, NO ESPECIFICADA</t>
  </si>
  <si>
    <t>M233 OTROS TRASTORNOS DE LOS MENISCOS</t>
  </si>
  <si>
    <t>M254 DERRAME ARTICULAR</t>
  </si>
  <si>
    <t>M257 OSTEOFITO</t>
  </si>
  <si>
    <t>M541 RADICULOPATIA</t>
  </si>
  <si>
    <t>M652 TENDINITIS CALCIFICADA</t>
  </si>
  <si>
    <t>M664 RUPTURA ESPONTANEA DE OTROS TENDONES</t>
  </si>
  <si>
    <t>M679 TRASTORNO SINOVIAL Y TENDINOSO, NO ESPECIFICADO</t>
  </si>
  <si>
    <t>M750 CAPSULITIS ADHESIVA DEL HOMBRO</t>
  </si>
  <si>
    <t>M765 TENDINITIS ROTULIANA</t>
  </si>
  <si>
    <t>M779 ENTESOPATIA, NO ESPECIFICADA</t>
  </si>
  <si>
    <t>S636 ESGUINCES Y TORCEDURAS DE DEDO(S) DE LA MANO</t>
  </si>
  <si>
    <t>T600 INSECTICIDAS ORGANOFOSFORADOS Y CARBAMATOS</t>
  </si>
  <si>
    <t>EP con baja</t>
  </si>
  <si>
    <t>ENFERMEDADES PROFESIONALES CON BAJA = 447</t>
  </si>
  <si>
    <t>Carcinogénicos</t>
  </si>
  <si>
    <t>Evolución sectorial de enfermedades profesionales con baja Periodo 2015-2016</t>
  </si>
  <si>
    <t>Carcinogé-nicos</t>
  </si>
  <si>
    <t>Entre 61 y 80 días</t>
  </si>
  <si>
    <t>Índice de incidencia anual de enfermedades profesionales con baja. Región de Murcia 2007-2016</t>
  </si>
  <si>
    <t>Índices de incidencia de enfermedades profesionales con baja según sector de actividad. Región de Murcia 2012-2016</t>
  </si>
  <si>
    <t>INDICE ANUAL REGIONAL</t>
  </si>
  <si>
    <t>ENFERMEDADES CAUSADAS O AGRAVADAS POR EL TRABAJO (PANOTRATSS) 2015</t>
  </si>
  <si>
    <t>PATOLOGÍAS NO TRAUMÁTICAS</t>
  </si>
  <si>
    <t>Partes comunicados de enfermedades según tipo de patología y sector de actividad.</t>
  </si>
  <si>
    <t>Enfermedad causada por el trabajo</t>
  </si>
  <si>
    <t>Enfermedad o defecto agravado por el trabajo</t>
  </si>
  <si>
    <t>No consta</t>
  </si>
  <si>
    <t>EC causadas o agravadas</t>
  </si>
  <si>
    <t>ENFERMEDADES PROFESIONALES (EEPP). REGION DE MURCIA 2016</t>
  </si>
  <si>
    <t>Partes comunicados de enfermedades según sector de actividad y tipo de patología:causada o agravada por el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</si>
</sst>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164" formatCode="###0"/>
    <numFmt numFmtId="165" formatCode="###0.0"/>
    <numFmt numFmtId="166" formatCode="####.0"/>
    <numFmt numFmtId="167" formatCode="0.0"/>
    <numFmt numFmtId="168" formatCode="###0.00"/>
    <numFmt numFmtId="169" formatCode="0.0%"/>
  </numFmts>
  <fonts count="3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u/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indexed="8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1"/>
      <name val="Calibri"/>
      <family val="2"/>
      <scheme val="minor"/>
    </font>
    <font>
      <b/>
      <sz val="18"/>
      <name val="Arial"/>
      <family val="2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  <font>
      <b/>
      <u/>
      <sz val="10"/>
      <name val="Arial"/>
      <family val="2"/>
    </font>
    <font>
      <b/>
      <sz val="18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44"/>
        <bgColor indexed="0"/>
      </patternFill>
    </fill>
    <fill>
      <patternFill patternType="solid">
        <fgColor indexed="44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99CCFF"/>
        <bgColor indexed="9"/>
      </patternFill>
    </fill>
    <fill>
      <patternFill patternType="solid">
        <fgColor rgb="FF99CC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99CCFF"/>
        <bgColor indexed="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/>
      <top style="thin">
        <color rgb="FF0070C0"/>
      </top>
      <bottom/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 style="thin">
        <color rgb="FF0070C0"/>
      </left>
      <right/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</borders>
  <cellStyleXfs count="44">
    <xf numFmtId="0" fontId="0" fillId="0" borderId="0"/>
    <xf numFmtId="0" fontId="2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44" fontId="17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9" fontId="17" fillId="0" borderId="0" applyFont="0" applyFill="0" applyBorder="0" applyAlignment="0" applyProtection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588">
    <xf numFmtId="0" fontId="0" fillId="0" borderId="0" xfId="0"/>
    <xf numFmtId="0" fontId="1" fillId="0" borderId="0" xfId="0" applyFont="1"/>
    <xf numFmtId="164" fontId="0" fillId="0" borderId="0" xfId="0" applyNumberFormat="1"/>
    <xf numFmtId="0" fontId="5" fillId="0" borderId="0" xfId="0" applyFont="1"/>
    <xf numFmtId="0" fontId="7" fillId="3" borderId="1" xfId="0" applyFont="1" applyFill="1" applyBorder="1"/>
    <xf numFmtId="0" fontId="6" fillId="4" borderId="1" xfId="2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left" wrapText="1"/>
    </xf>
    <xf numFmtId="0" fontId="9" fillId="4" borderId="1" xfId="3" applyFont="1" applyFill="1" applyBorder="1" applyAlignment="1">
      <alignment horizontal="right" vertical="center" wrapText="1"/>
    </xf>
    <xf numFmtId="0" fontId="9" fillId="0" borderId="1" xfId="3" applyFont="1" applyFill="1" applyBorder="1" applyAlignment="1">
      <alignment horizontal="right" vertical="center" wrapText="1"/>
    </xf>
    <xf numFmtId="0" fontId="7" fillId="5" borderId="1" xfId="2" applyFont="1" applyFill="1" applyBorder="1" applyAlignment="1">
      <alignment horizontal="right" vertical="center" wrapText="1"/>
    </xf>
    <xf numFmtId="0" fontId="6" fillId="3" borderId="1" xfId="0" applyFont="1" applyFill="1" applyBorder="1"/>
    <xf numFmtId="0" fontId="5" fillId="3" borderId="1" xfId="0" applyFont="1" applyFill="1" applyBorder="1"/>
    <xf numFmtId="0" fontId="9" fillId="6" borderId="1" xfId="3" applyFont="1" applyFill="1" applyBorder="1" applyAlignment="1">
      <alignment horizontal="left"/>
    </xf>
    <xf numFmtId="0" fontId="9" fillId="6" borderId="2" xfId="3" applyFont="1" applyFill="1" applyBorder="1" applyAlignment="1">
      <alignment horizontal="center"/>
    </xf>
    <xf numFmtId="0" fontId="10" fillId="6" borderId="2" xfId="3" applyFont="1" applyFill="1" applyBorder="1" applyAlignment="1">
      <alignment horizontal="center"/>
    </xf>
    <xf numFmtId="0" fontId="0" fillId="0" borderId="1" xfId="0" applyBorder="1"/>
    <xf numFmtId="164" fontId="9" fillId="7" borderId="1" xfId="0" applyNumberFormat="1" applyFont="1" applyFill="1" applyBorder="1" applyAlignment="1">
      <alignment horizontal="right" vertical="top"/>
    </xf>
    <xf numFmtId="167" fontId="7" fillId="3" borderId="1" xfId="0" applyNumberFormat="1" applyFont="1" applyFill="1" applyBorder="1"/>
    <xf numFmtId="164" fontId="9" fillId="0" borderId="1" xfId="0" applyNumberFormat="1" applyFont="1" applyBorder="1" applyAlignment="1">
      <alignment horizontal="right" vertical="top"/>
    </xf>
    <xf numFmtId="164" fontId="11" fillId="7" borderId="1" xfId="0" applyNumberFormat="1" applyFont="1" applyFill="1" applyBorder="1" applyAlignment="1">
      <alignment horizontal="right" vertical="top"/>
    </xf>
    <xf numFmtId="0" fontId="9" fillId="6" borderId="2" xfId="3" applyFont="1" applyFill="1" applyBorder="1" applyAlignment="1">
      <alignment horizontal="left"/>
    </xf>
    <xf numFmtId="0" fontId="9" fillId="0" borderId="3" xfId="0" applyFont="1" applyBorder="1" applyAlignment="1">
      <alignment horizontal="left" vertical="top" wrapText="1"/>
    </xf>
    <xf numFmtId="0" fontId="0" fillId="0" borderId="0" xfId="0" applyFont="1" applyBorder="1" applyAlignment="1">
      <alignment vertical="center"/>
    </xf>
    <xf numFmtId="167" fontId="6" fillId="3" borderId="1" xfId="0" applyNumberFormat="1" applyFont="1" applyFill="1" applyBorder="1"/>
    <xf numFmtId="0" fontId="0" fillId="0" borderId="0" xfId="0" applyBorder="1" applyAlignment="1">
      <alignment vertical="center"/>
    </xf>
    <xf numFmtId="0" fontId="0" fillId="0" borderId="0" xfId="0" applyBorder="1"/>
    <xf numFmtId="164" fontId="9" fillId="0" borderId="1" xfId="4" applyNumberFormat="1" applyFont="1" applyBorder="1" applyAlignment="1">
      <alignment horizontal="right" vertical="center"/>
    </xf>
    <xf numFmtId="0" fontId="13" fillId="3" borderId="1" xfId="0" applyFont="1" applyFill="1" applyBorder="1"/>
    <xf numFmtId="0" fontId="11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2" fillId="8" borderId="1" xfId="0" applyFont="1" applyFill="1" applyBorder="1" applyAlignment="1">
      <alignment wrapText="1"/>
    </xf>
    <xf numFmtId="164" fontId="11" fillId="7" borderId="2" xfId="0" applyNumberFormat="1" applyFont="1" applyFill="1" applyBorder="1" applyAlignment="1">
      <alignment horizontal="right" wrapText="1"/>
    </xf>
    <xf numFmtId="2" fontId="7" fillId="7" borderId="2" xfId="0" applyNumberFormat="1" applyFont="1" applyFill="1" applyBorder="1" applyAlignment="1">
      <alignment horizontal="right" vertical="center"/>
    </xf>
    <xf numFmtId="0" fontId="9" fillId="9" borderId="2" xfId="0" applyFont="1" applyFill="1" applyBorder="1" applyAlignment="1">
      <alignment horizontal="right" wrapText="1"/>
    </xf>
    <xf numFmtId="2" fontId="7" fillId="9" borderId="2" xfId="0" applyNumberFormat="1" applyFont="1" applyFill="1" applyBorder="1" applyAlignment="1">
      <alignment horizontal="right" vertical="center"/>
    </xf>
    <xf numFmtId="2" fontId="9" fillId="9" borderId="2" xfId="0" applyNumberFormat="1" applyFont="1" applyFill="1" applyBorder="1" applyAlignment="1">
      <alignment horizontal="right" wrapText="1"/>
    </xf>
    <xf numFmtId="164" fontId="11" fillId="7" borderId="1" xfId="0" applyNumberFormat="1" applyFont="1" applyFill="1" applyBorder="1" applyAlignment="1">
      <alignment horizontal="right" vertical="center" wrapText="1"/>
    </xf>
    <xf numFmtId="164" fontId="9" fillId="9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2" fontId="6" fillId="7" borderId="1" xfId="0" applyNumberFormat="1" applyFont="1" applyFill="1" applyBorder="1" applyAlignment="1">
      <alignment horizontal="right" vertical="center"/>
    </xf>
    <xf numFmtId="0" fontId="9" fillId="7" borderId="1" xfId="0" applyFont="1" applyFill="1" applyBorder="1" applyAlignment="1">
      <alignment horizontal="center" wrapText="1"/>
    </xf>
    <xf numFmtId="0" fontId="13" fillId="7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168" fontId="9" fillId="7" borderId="1" xfId="0" applyNumberFormat="1" applyFont="1" applyFill="1" applyBorder="1" applyAlignment="1">
      <alignment horizontal="right" vertical="top"/>
    </xf>
    <xf numFmtId="0" fontId="11" fillId="7" borderId="1" xfId="0" applyFont="1" applyFill="1" applyBorder="1" applyAlignment="1">
      <alignment vertical="top" wrapText="1"/>
    </xf>
    <xf numFmtId="0" fontId="14" fillId="0" borderId="0" xfId="0" applyFont="1"/>
    <xf numFmtId="0" fontId="0" fillId="7" borderId="1" xfId="0" applyFill="1" applyBorder="1" applyAlignment="1">
      <alignment vertical="center"/>
    </xf>
    <xf numFmtId="0" fontId="9" fillId="7" borderId="2" xfId="0" applyFont="1" applyFill="1" applyBorder="1" applyAlignment="1">
      <alignment horizontal="center" wrapText="1"/>
    </xf>
    <xf numFmtId="168" fontId="11" fillId="7" borderId="1" xfId="0" applyNumberFormat="1" applyFont="1" applyFill="1" applyBorder="1" applyAlignment="1">
      <alignment horizontal="right" vertical="top"/>
    </xf>
    <xf numFmtId="0" fontId="5" fillId="7" borderId="1" xfId="0" applyFont="1" applyFill="1" applyBorder="1" applyAlignment="1">
      <alignment vertical="center" wrapText="1"/>
    </xf>
    <xf numFmtId="0" fontId="0" fillId="7" borderId="1" xfId="0" applyFill="1" applyBorder="1" applyAlignment="1">
      <alignment vertical="center" wrapText="1"/>
    </xf>
    <xf numFmtId="0" fontId="0" fillId="0" borderId="0" xfId="0" applyFill="1"/>
    <xf numFmtId="0" fontId="11" fillId="3" borderId="1" xfId="7" applyFont="1" applyFill="1" applyBorder="1" applyAlignment="1">
      <alignment wrapText="1"/>
    </xf>
    <xf numFmtId="0" fontId="11" fillId="3" borderId="1" xfId="7" applyFont="1" applyFill="1" applyBorder="1" applyAlignment="1">
      <alignment horizontal="center" wrapText="1"/>
    </xf>
    <xf numFmtId="0" fontId="11" fillId="3" borderId="1" xfId="7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/>
    </xf>
    <xf numFmtId="0" fontId="9" fillId="0" borderId="0" xfId="7" applyFont="1" applyBorder="1" applyAlignment="1">
      <alignment vertical="top" wrapText="1"/>
    </xf>
    <xf numFmtId="0" fontId="9" fillId="0" borderId="1" xfId="7" applyFont="1" applyBorder="1" applyAlignment="1">
      <alignment horizontal="left" vertical="top" wrapText="1"/>
    </xf>
    <xf numFmtId="164" fontId="9" fillId="3" borderId="1" xfId="7" applyNumberFormat="1" applyFont="1" applyFill="1" applyBorder="1" applyAlignment="1">
      <alignment horizontal="right" vertical="center"/>
    </xf>
    <xf numFmtId="164" fontId="9" fillId="0" borderId="1" xfId="7" applyNumberFormat="1" applyFont="1" applyBorder="1" applyAlignment="1">
      <alignment horizontal="right" vertical="center"/>
    </xf>
    <xf numFmtId="2" fontId="0" fillId="0" borderId="1" xfId="0" applyNumberFormat="1" applyBorder="1"/>
    <xf numFmtId="0" fontId="11" fillId="3" borderId="1" xfId="7" applyFont="1" applyFill="1" applyBorder="1" applyAlignment="1">
      <alignment vertical="top" wrapText="1"/>
    </xf>
    <xf numFmtId="164" fontId="11" fillId="3" borderId="1" xfId="7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/>
    <xf numFmtId="0" fontId="0" fillId="3" borderId="1" xfId="0" applyFill="1" applyBorder="1"/>
    <xf numFmtId="164" fontId="9" fillId="0" borderId="0" xfId="7" applyNumberFormat="1" applyFont="1" applyBorder="1" applyAlignment="1">
      <alignment horizontal="right" vertical="center"/>
    </xf>
    <xf numFmtId="0" fontId="11" fillId="0" borderId="0" xfId="7" applyFont="1" applyFill="1" applyBorder="1" applyAlignment="1">
      <alignment horizontal="center" vertical="top" wrapText="1"/>
    </xf>
    <xf numFmtId="2" fontId="0" fillId="0" borderId="0" xfId="0" applyNumberFormat="1" applyBorder="1"/>
    <xf numFmtId="0" fontId="5" fillId="0" borderId="0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13" fillId="0" borderId="1" xfId="0" applyFont="1" applyFill="1" applyBorder="1" applyAlignment="1">
      <alignment horizontal="right"/>
    </xf>
    <xf numFmtId="2" fontId="5" fillId="0" borderId="0" xfId="0" applyNumberFormat="1" applyFont="1" applyFill="1" applyBorder="1"/>
    <xf numFmtId="0" fontId="0" fillId="7" borderId="2" xfId="0" applyFill="1" applyBorder="1" applyAlignment="1">
      <alignment vertical="center"/>
    </xf>
    <xf numFmtId="165" fontId="9" fillId="7" borderId="1" xfId="0" applyNumberFormat="1" applyFont="1" applyFill="1" applyBorder="1" applyAlignment="1">
      <alignment horizontal="right" vertical="top"/>
    </xf>
    <xf numFmtId="165" fontId="11" fillId="7" borderId="1" xfId="0" applyNumberFormat="1" applyFont="1" applyFill="1" applyBorder="1" applyAlignment="1">
      <alignment horizontal="right" vertical="top"/>
    </xf>
    <xf numFmtId="164" fontId="9" fillId="0" borderId="3" xfId="0" applyNumberFormat="1" applyFont="1" applyBorder="1" applyAlignment="1">
      <alignment horizontal="right" vertical="top"/>
    </xf>
    <xf numFmtId="164" fontId="9" fillId="0" borderId="1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165" fontId="9" fillId="7" borderId="3" xfId="0" applyNumberFormat="1" applyFont="1" applyFill="1" applyBorder="1" applyAlignment="1">
      <alignment horizontal="right" vertical="top"/>
    </xf>
    <xf numFmtId="164" fontId="9" fillId="0" borderId="3" xfId="0" applyNumberFormat="1" applyFont="1" applyBorder="1" applyAlignment="1">
      <alignment horizontal="right" vertical="center"/>
    </xf>
    <xf numFmtId="164" fontId="9" fillId="7" borderId="5" xfId="0" applyNumberFormat="1" applyFont="1" applyFill="1" applyBorder="1" applyAlignment="1">
      <alignment horizontal="right" vertical="top"/>
    </xf>
    <xf numFmtId="0" fontId="9" fillId="8" borderId="1" xfId="0" applyFont="1" applyFill="1" applyBorder="1" applyAlignment="1">
      <alignment horizontal="left" vertical="top" wrapText="1"/>
    </xf>
    <xf numFmtId="0" fontId="9" fillId="8" borderId="1" xfId="0" applyFont="1" applyFill="1" applyBorder="1" applyAlignment="1">
      <alignment horizontal="left" vertical="top"/>
    </xf>
    <xf numFmtId="164" fontId="11" fillId="7" borderId="5" xfId="0" applyNumberFormat="1" applyFont="1" applyFill="1" applyBorder="1" applyAlignment="1">
      <alignment horizontal="right" vertical="top"/>
    </xf>
    <xf numFmtId="0" fontId="15" fillId="0" borderId="1" xfId="0" quotePrefix="1" applyNumberFormat="1" applyFont="1" applyBorder="1"/>
    <xf numFmtId="0" fontId="16" fillId="3" borderId="1" xfId="0" applyFont="1" applyFill="1" applyBorder="1" applyAlignment="1">
      <alignment wrapText="1"/>
    </xf>
    <xf numFmtId="0" fontId="16" fillId="3" borderId="3" xfId="0" applyFont="1" applyFill="1" applyBorder="1" applyAlignment="1">
      <alignment wrapText="1"/>
    </xf>
    <xf numFmtId="2" fontId="5" fillId="7" borderId="1" xfId="0" applyNumberFormat="1" applyFont="1" applyFill="1" applyBorder="1" applyAlignment="1">
      <alignment horizontal="right" vertical="center" readingOrder="2"/>
    </xf>
    <xf numFmtId="2" fontId="11" fillId="7" borderId="1" xfId="0" applyNumberFormat="1" applyFont="1" applyFill="1" applyBorder="1" applyAlignment="1">
      <alignment horizontal="right" wrapText="1" readingOrder="2"/>
    </xf>
    <xf numFmtId="164" fontId="9" fillId="7" borderId="1" xfId="0" applyNumberFormat="1" applyFont="1" applyFill="1" applyBorder="1" applyAlignment="1">
      <alignment horizontal="right" vertical="top" readingOrder="2"/>
    </xf>
    <xf numFmtId="164" fontId="9" fillId="0" borderId="1" xfId="0" applyNumberFormat="1" applyFont="1" applyBorder="1" applyAlignment="1">
      <alignment horizontal="right" vertical="center" readingOrder="2"/>
    </xf>
    <xf numFmtId="164" fontId="11" fillId="7" borderId="1" xfId="0" applyNumberFormat="1" applyFont="1" applyFill="1" applyBorder="1" applyAlignment="1">
      <alignment horizontal="right" vertical="center" readingOrder="2"/>
    </xf>
    <xf numFmtId="164" fontId="9" fillId="7" borderId="1" xfId="0" applyNumberFormat="1" applyFont="1" applyFill="1" applyBorder="1" applyAlignment="1">
      <alignment horizontal="right" vertical="center" readingOrder="2"/>
    </xf>
    <xf numFmtId="2" fontId="9" fillId="0" borderId="1" xfId="0" applyNumberFormat="1" applyFont="1" applyFill="1" applyBorder="1" applyAlignment="1">
      <alignment horizontal="right" wrapText="1" readingOrder="2"/>
    </xf>
    <xf numFmtId="2" fontId="9" fillId="10" borderId="1" xfId="0" applyNumberFormat="1" applyFont="1" applyFill="1" applyBorder="1" applyAlignment="1">
      <alignment horizontal="right" wrapText="1" readingOrder="2"/>
    </xf>
    <xf numFmtId="164" fontId="9" fillId="10" borderId="1" xfId="0" applyNumberFormat="1" applyFont="1" applyFill="1" applyBorder="1" applyAlignment="1">
      <alignment horizontal="right" vertical="center" readingOrder="2"/>
    </xf>
    <xf numFmtId="1" fontId="13" fillId="10" borderId="1" xfId="0" applyNumberFormat="1" applyFont="1" applyFill="1" applyBorder="1" applyAlignment="1">
      <alignment horizontal="right" vertical="center" readingOrder="2"/>
    </xf>
    <xf numFmtId="0" fontId="0" fillId="0" borderId="1" xfId="0" applyBorder="1" applyAlignment="1">
      <alignment horizontal="right" readingOrder="2"/>
    </xf>
    <xf numFmtId="2" fontId="11" fillId="7" borderId="1" xfId="0" applyNumberFormat="1" applyFont="1" applyFill="1" applyBorder="1" applyAlignment="1">
      <alignment horizontal="right" vertical="center" wrapText="1" readingOrder="2"/>
    </xf>
    <xf numFmtId="164" fontId="9" fillId="0" borderId="1" xfId="0" applyNumberFormat="1" applyFont="1" applyFill="1" applyBorder="1" applyAlignment="1">
      <alignment horizontal="right" vertical="center" readingOrder="2"/>
    </xf>
    <xf numFmtId="2" fontId="9" fillId="0" borderId="1" xfId="0" applyNumberFormat="1" applyFont="1" applyFill="1" applyBorder="1" applyAlignment="1">
      <alignment horizontal="right" vertical="center" wrapText="1" readingOrder="2"/>
    </xf>
    <xf numFmtId="2" fontId="9" fillId="10" borderId="1" xfId="0" applyNumberFormat="1" applyFont="1" applyFill="1" applyBorder="1" applyAlignment="1">
      <alignment horizontal="right" vertical="center" wrapText="1" readingOrder="2"/>
    </xf>
    <xf numFmtId="2" fontId="6" fillId="7" borderId="1" xfId="0" applyNumberFormat="1" applyFont="1" applyFill="1" applyBorder="1" applyAlignment="1">
      <alignment horizontal="right" vertical="center" readingOrder="2"/>
    </xf>
    <xf numFmtId="2" fontId="7" fillId="7" borderId="1" xfId="0" applyNumberFormat="1" applyFont="1" applyFill="1" applyBorder="1" applyAlignment="1">
      <alignment horizontal="right" vertical="center" readingOrder="2"/>
    </xf>
    <xf numFmtId="1" fontId="5" fillId="7" borderId="1" xfId="0" applyNumberFormat="1" applyFont="1" applyFill="1" applyBorder="1" applyAlignment="1">
      <alignment horizontal="right" vertical="center" readingOrder="2"/>
    </xf>
    <xf numFmtId="0" fontId="0" fillId="0" borderId="1" xfId="0" applyBorder="1" applyAlignment="1">
      <alignment wrapText="1"/>
    </xf>
    <xf numFmtId="0" fontId="0" fillId="0" borderId="9" xfId="0" applyFont="1" applyBorder="1" applyAlignment="1">
      <alignment vertical="center"/>
    </xf>
    <xf numFmtId="0" fontId="9" fillId="7" borderId="5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horizontal="center" wrapText="1"/>
    </xf>
    <xf numFmtId="164" fontId="11" fillId="0" borderId="0" xfId="0" applyNumberFormat="1" applyFont="1" applyFill="1" applyBorder="1" applyAlignment="1">
      <alignment horizontal="right" vertical="top"/>
    </xf>
    <xf numFmtId="0" fontId="0" fillId="7" borderId="2" xfId="0" applyFill="1" applyBorder="1" applyAlignment="1">
      <alignment vertical="center" wrapText="1"/>
    </xf>
    <xf numFmtId="0" fontId="4" fillId="0" borderId="1" xfId="12" applyFont="1" applyBorder="1" applyAlignment="1">
      <alignment horizontal="left" vertical="top" wrapText="1"/>
    </xf>
    <xf numFmtId="164" fontId="4" fillId="0" borderId="3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vertical="top" wrapText="1" readingOrder="1"/>
    </xf>
    <xf numFmtId="164" fontId="4" fillId="0" borderId="1" xfId="0" applyNumberFormat="1" applyFont="1" applyBorder="1" applyAlignment="1">
      <alignment vertical="top" wrapText="1" readingOrder="1"/>
    </xf>
    <xf numFmtId="164" fontId="11" fillId="7" borderId="1" xfId="0" applyNumberFormat="1" applyFont="1" applyFill="1" applyBorder="1" applyAlignment="1">
      <alignment vertical="top" wrapText="1" readingOrder="1"/>
    </xf>
    <xf numFmtId="0" fontId="3" fillId="0" borderId="0" xfId="0" applyFont="1" applyBorder="1" applyAlignment="1">
      <alignment vertical="center"/>
    </xf>
    <xf numFmtId="0" fontId="13" fillId="7" borderId="1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wrapText="1"/>
    </xf>
    <xf numFmtId="164" fontId="9" fillId="3" borderId="1" xfId="0" applyNumberFormat="1" applyFont="1" applyFill="1" applyBorder="1" applyAlignment="1">
      <alignment horizontal="right" vertical="top"/>
    </xf>
    <xf numFmtId="164" fontId="9" fillId="3" borderId="5" xfId="0" applyNumberFormat="1" applyFont="1" applyFill="1" applyBorder="1" applyAlignment="1">
      <alignment horizontal="right" vertical="top"/>
    </xf>
    <xf numFmtId="0" fontId="9" fillId="0" borderId="1" xfId="11" applyFont="1" applyBorder="1" applyAlignment="1">
      <alignment horizontal="left" vertical="top" wrapText="1"/>
    </xf>
    <xf numFmtId="164" fontId="9" fillId="3" borderId="5" xfId="0" applyNumberFormat="1" applyFont="1" applyFill="1" applyBorder="1" applyAlignment="1">
      <alignment horizontal="right" vertical="center"/>
    </xf>
    <xf numFmtId="165" fontId="9" fillId="7" borderId="1" xfId="0" applyNumberFormat="1" applyFont="1" applyFill="1" applyBorder="1" applyAlignment="1">
      <alignment horizontal="right" vertical="center"/>
    </xf>
    <xf numFmtId="164" fontId="9" fillId="3" borderId="3" xfId="0" applyNumberFormat="1" applyFont="1" applyFill="1" applyBorder="1" applyAlignment="1">
      <alignment horizontal="right" vertical="top"/>
    </xf>
    <xf numFmtId="164" fontId="9" fillId="0" borderId="5" xfId="0" applyNumberFormat="1" applyFont="1" applyBorder="1" applyAlignment="1">
      <alignment horizontal="right" vertical="top"/>
    </xf>
    <xf numFmtId="164" fontId="0" fillId="0" borderId="16" xfId="0" applyNumberFormat="1" applyBorder="1"/>
    <xf numFmtId="0" fontId="9" fillId="0" borderId="0" xfId="0" applyFont="1" applyBorder="1" applyAlignment="1">
      <alignment horizontal="left" vertical="top" wrapText="1"/>
    </xf>
    <xf numFmtId="164" fontId="9" fillId="0" borderId="16" xfId="0" applyNumberFormat="1" applyFont="1" applyBorder="1" applyAlignment="1">
      <alignment horizontal="right" vertical="center"/>
    </xf>
    <xf numFmtId="164" fontId="9" fillId="0" borderId="5" xfId="0" applyNumberFormat="1" applyFont="1" applyBorder="1" applyAlignment="1">
      <alignment horizontal="right" vertical="center"/>
    </xf>
    <xf numFmtId="0" fontId="12" fillId="3" borderId="15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9" fillId="0" borderId="1" xfId="0" applyFont="1" applyBorder="1" applyAlignment="1">
      <alignment horizontal="right" vertical="center" wrapText="1"/>
    </xf>
    <xf numFmtId="0" fontId="6" fillId="3" borderId="8" xfId="0" applyFont="1" applyFill="1" applyBorder="1"/>
    <xf numFmtId="0" fontId="12" fillId="0" borderId="1" xfId="0" applyFont="1" applyBorder="1"/>
    <xf numFmtId="0" fontId="12" fillId="3" borderId="5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164" fontId="11" fillId="3" borderId="5" xfId="0" applyNumberFormat="1" applyFont="1" applyFill="1" applyBorder="1" applyAlignment="1">
      <alignment horizontal="right" vertical="top"/>
    </xf>
    <xf numFmtId="164" fontId="11" fillId="3" borderId="1" xfId="0" applyNumberFormat="1" applyFont="1" applyFill="1" applyBorder="1" applyAlignment="1">
      <alignment horizontal="right" vertical="top"/>
    </xf>
    <xf numFmtId="164" fontId="11" fillId="3" borderId="3" xfId="0" applyNumberFormat="1" applyFont="1" applyFill="1" applyBorder="1" applyAlignment="1">
      <alignment horizontal="right" vertical="top"/>
    </xf>
    <xf numFmtId="164" fontId="11" fillId="3" borderId="16" xfId="0" applyNumberFormat="1" applyFont="1" applyFill="1" applyBorder="1" applyAlignment="1">
      <alignment horizontal="right" vertical="top"/>
    </xf>
    <xf numFmtId="0" fontId="16" fillId="3" borderId="1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68" fontId="9" fillId="3" borderId="3" xfId="0" applyNumberFormat="1" applyFont="1" applyFill="1" applyBorder="1" applyAlignment="1">
      <alignment horizontal="right" vertical="top"/>
    </xf>
    <xf numFmtId="0" fontId="5" fillId="7" borderId="1" xfId="0" applyFont="1" applyFill="1" applyBorder="1" applyAlignment="1">
      <alignment vertical="center"/>
    </xf>
    <xf numFmtId="168" fontId="11" fillId="3" borderId="1" xfId="0" applyNumberFormat="1" applyFont="1" applyFill="1" applyBorder="1" applyAlignment="1">
      <alignment horizontal="right" vertical="top"/>
    </xf>
    <xf numFmtId="2" fontId="0" fillId="0" borderId="0" xfId="0" applyNumberFormat="1"/>
    <xf numFmtId="168" fontId="9" fillId="8" borderId="3" xfId="0" applyNumberFormat="1" applyFont="1" applyFill="1" applyBorder="1" applyAlignment="1">
      <alignment horizontal="right" vertical="top"/>
    </xf>
    <xf numFmtId="168" fontId="9" fillId="8" borderId="1" xfId="0" applyNumberFormat="1" applyFont="1" applyFill="1" applyBorder="1" applyAlignment="1">
      <alignment horizontal="right" vertical="top"/>
    </xf>
    <xf numFmtId="0" fontId="11" fillId="7" borderId="2" xfId="0" applyFont="1" applyFill="1" applyBorder="1" applyAlignment="1">
      <alignment horizontal="center" wrapText="1"/>
    </xf>
    <xf numFmtId="168" fontId="9" fillId="2" borderId="1" xfId="0" applyNumberFormat="1" applyFont="1" applyFill="1" applyBorder="1" applyAlignment="1">
      <alignment horizontal="right" vertical="top"/>
    </xf>
    <xf numFmtId="168" fontId="9" fillId="2" borderId="3" xfId="0" applyNumberFormat="1" applyFont="1" applyFill="1" applyBorder="1" applyAlignment="1">
      <alignment horizontal="right" vertical="top"/>
    </xf>
    <xf numFmtId="164" fontId="9" fillId="3" borderId="1" xfId="0" applyNumberFormat="1" applyFont="1" applyFill="1" applyBorder="1" applyAlignment="1">
      <alignment horizontal="right" vertical="center"/>
    </xf>
    <xf numFmtId="168" fontId="11" fillId="3" borderId="3" xfId="0" applyNumberFormat="1" applyFont="1" applyFill="1" applyBorder="1" applyAlignment="1">
      <alignment horizontal="right" vertical="top"/>
    </xf>
    <xf numFmtId="164" fontId="11" fillId="3" borderId="1" xfId="0" applyNumberFormat="1" applyFont="1" applyFill="1" applyBorder="1" applyAlignment="1">
      <alignment horizontal="right" vertical="center"/>
    </xf>
    <xf numFmtId="0" fontId="18" fillId="0" borderId="0" xfId="0" applyFont="1"/>
    <xf numFmtId="164" fontId="1" fillId="0" borderId="0" xfId="0" applyNumberFormat="1" applyFont="1"/>
    <xf numFmtId="0" fontId="9" fillId="8" borderId="0" xfId="0" applyFont="1" applyFill="1" applyBorder="1" applyAlignment="1">
      <alignment horizontal="left" vertical="top" wrapText="1"/>
    </xf>
    <xf numFmtId="2" fontId="9" fillId="3" borderId="1" xfId="0" applyNumberFormat="1" applyFont="1" applyFill="1" applyBorder="1" applyAlignment="1">
      <alignment horizontal="right" vertical="top"/>
    </xf>
    <xf numFmtId="0" fontId="5" fillId="9" borderId="0" xfId="0" applyFont="1" applyFill="1" applyBorder="1" applyAlignment="1">
      <alignment vertical="center" wrapText="1"/>
    </xf>
    <xf numFmtId="168" fontId="9" fillId="3" borderId="17" xfId="0" applyNumberFormat="1" applyFont="1" applyFill="1" applyBorder="1" applyAlignment="1">
      <alignment horizontal="right" vertical="center"/>
    </xf>
    <xf numFmtId="168" fontId="11" fillId="3" borderId="17" xfId="0" applyNumberFormat="1" applyFont="1" applyFill="1" applyBorder="1" applyAlignment="1">
      <alignment horizontal="right" vertical="center"/>
    </xf>
    <xf numFmtId="168" fontId="9" fillId="8" borderId="17" xfId="0" applyNumberFormat="1" applyFont="1" applyFill="1" applyBorder="1" applyAlignment="1">
      <alignment horizontal="right" vertical="center"/>
    </xf>
    <xf numFmtId="168" fontId="9" fillId="8" borderId="1" xfId="0" applyNumberFormat="1" applyFont="1" applyFill="1" applyBorder="1" applyAlignment="1">
      <alignment horizontal="right" vertical="center"/>
    </xf>
    <xf numFmtId="0" fontId="13" fillId="0" borderId="0" xfId="17"/>
    <xf numFmtId="0" fontId="3" fillId="0" borderId="0" xfId="17" applyFont="1" applyBorder="1" applyAlignment="1">
      <alignment vertical="center" wrapText="1"/>
    </xf>
    <xf numFmtId="164" fontId="9" fillId="12" borderId="1" xfId="17" applyNumberFormat="1" applyFont="1" applyFill="1" applyBorder="1" applyAlignment="1">
      <alignment horizontal="right" vertical="center"/>
    </xf>
    <xf numFmtId="168" fontId="9" fillId="7" borderId="1" xfId="0" applyNumberFormat="1" applyFont="1" applyFill="1" applyBorder="1" applyAlignment="1">
      <alignment horizontal="right" vertical="center"/>
    </xf>
    <xf numFmtId="164" fontId="9" fillId="0" borderId="1" xfId="17" applyNumberFormat="1" applyFont="1" applyBorder="1" applyAlignment="1">
      <alignment horizontal="right" vertical="center"/>
    </xf>
    <xf numFmtId="0" fontId="11" fillId="12" borderId="1" xfId="17" applyFont="1" applyFill="1" applyBorder="1" applyAlignment="1">
      <alignment vertical="top" wrapText="1"/>
    </xf>
    <xf numFmtId="164" fontId="11" fillId="12" borderId="1" xfId="17" applyNumberFormat="1" applyFont="1" applyFill="1" applyBorder="1" applyAlignment="1">
      <alignment horizontal="right" vertical="center"/>
    </xf>
    <xf numFmtId="164" fontId="9" fillId="8" borderId="0" xfId="17" applyNumberFormat="1" applyFont="1" applyFill="1" applyBorder="1" applyAlignment="1">
      <alignment horizontal="right" vertical="center"/>
    </xf>
    <xf numFmtId="0" fontId="13" fillId="0" borderId="0" xfId="18"/>
    <xf numFmtId="0" fontId="6" fillId="7" borderId="1" xfId="0" applyFont="1" applyFill="1" applyBorder="1" applyAlignment="1">
      <alignment horizontal="center" vertical="center" wrapText="1"/>
    </xf>
    <xf numFmtId="164" fontId="9" fillId="0" borderId="1" xfId="18" applyNumberFormat="1" applyFont="1" applyBorder="1" applyAlignment="1">
      <alignment horizontal="right" vertical="center"/>
    </xf>
    <xf numFmtId="164" fontId="11" fillId="12" borderId="1" xfId="18" applyNumberFormat="1" applyFont="1" applyFill="1" applyBorder="1" applyAlignment="1">
      <alignment horizontal="right" vertical="center"/>
    </xf>
    <xf numFmtId="164" fontId="19" fillId="7" borderId="1" xfId="0" applyNumberFormat="1" applyFont="1" applyFill="1" applyBorder="1" applyAlignment="1">
      <alignment vertical="top" wrapText="1" readingOrder="1"/>
    </xf>
    <xf numFmtId="0" fontId="15" fillId="11" borderId="1" xfId="0" applyFont="1" applyFill="1" applyBorder="1" applyAlignment="1">
      <alignment vertical="center" wrapText="1"/>
    </xf>
    <xf numFmtId="0" fontId="9" fillId="12" borderId="1" xfId="10" applyFont="1" applyFill="1" applyBorder="1" applyAlignment="1">
      <alignment horizontal="center" vertical="center" wrapText="1"/>
    </xf>
    <xf numFmtId="164" fontId="9" fillId="0" borderId="1" xfId="10" applyNumberFormat="1" applyFont="1" applyBorder="1" applyAlignment="1">
      <alignment horizontal="right" vertical="center"/>
    </xf>
    <xf numFmtId="0" fontId="5" fillId="0" borderId="0" xfId="0" applyFont="1" applyAlignment="1"/>
    <xf numFmtId="0" fontId="4" fillId="0" borderId="1" xfId="0" applyFont="1" applyBorder="1" applyAlignment="1">
      <alignment horizontal="left" vertical="top" wrapText="1"/>
    </xf>
    <xf numFmtId="166" fontId="4" fillId="0" borderId="1" xfId="0" applyNumberFormat="1" applyFont="1" applyBorder="1" applyAlignment="1">
      <alignment horizontal="right" vertical="top"/>
    </xf>
    <xf numFmtId="0" fontId="11" fillId="3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right" vertical="top" wrapText="1"/>
    </xf>
    <xf numFmtId="167" fontId="11" fillId="3" borderId="1" xfId="0" applyNumberFormat="1" applyFont="1" applyFill="1" applyBorder="1" applyAlignment="1">
      <alignment horizontal="right" vertical="top" wrapText="1"/>
    </xf>
    <xf numFmtId="0" fontId="11" fillId="12" borderId="1" xfId="19" applyFont="1" applyFill="1" applyBorder="1" applyAlignment="1">
      <alignment vertical="top" wrapText="1"/>
    </xf>
    <xf numFmtId="164" fontId="11" fillId="12" borderId="1" xfId="19" applyNumberFormat="1" applyFont="1" applyFill="1" applyBorder="1" applyAlignment="1">
      <alignment horizontal="right" vertical="center"/>
    </xf>
    <xf numFmtId="0" fontId="11" fillId="12" borderId="1" xfId="20" applyFont="1" applyFill="1" applyBorder="1" applyAlignment="1">
      <alignment vertical="top" wrapText="1"/>
    </xf>
    <xf numFmtId="0" fontId="11" fillId="12" borderId="1" xfId="14" applyFont="1" applyFill="1" applyBorder="1" applyAlignment="1">
      <alignment vertical="top" wrapText="1"/>
    </xf>
    <xf numFmtId="2" fontId="11" fillId="12" borderId="1" xfId="14" applyNumberFormat="1" applyFont="1" applyFill="1" applyBorder="1" applyAlignment="1">
      <alignment horizontal="right" wrapText="1"/>
    </xf>
    <xf numFmtId="0" fontId="11" fillId="1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right" vertical="center" readingOrder="2"/>
    </xf>
    <xf numFmtId="164" fontId="9" fillId="7" borderId="5" xfId="0" applyNumberFormat="1" applyFont="1" applyFill="1" applyBorder="1" applyAlignment="1">
      <alignment horizontal="right" vertical="center"/>
    </xf>
    <xf numFmtId="164" fontId="4" fillId="0" borderId="3" xfId="0" applyNumberFormat="1" applyFont="1" applyBorder="1" applyAlignment="1">
      <alignment vertical="center" wrapText="1" readingOrder="1"/>
    </xf>
    <xf numFmtId="164" fontId="4" fillId="0" borderId="1" xfId="0" applyNumberFormat="1" applyFont="1" applyBorder="1" applyAlignment="1">
      <alignment vertical="center" wrapText="1" readingOrder="1"/>
    </xf>
    <xf numFmtId="0" fontId="0" fillId="8" borderId="0" xfId="0" applyFill="1"/>
    <xf numFmtId="0" fontId="9" fillId="0" borderId="7" xfId="8" applyFont="1" applyBorder="1" applyAlignment="1">
      <alignment horizontal="left" vertical="top" wrapText="1"/>
    </xf>
    <xf numFmtId="0" fontId="7" fillId="7" borderId="1" xfId="0" applyFont="1" applyFill="1" applyBorder="1" applyAlignment="1">
      <alignment horizontal="center" wrapText="1"/>
    </xf>
    <xf numFmtId="0" fontId="13" fillId="7" borderId="1" xfId="0" applyFont="1" applyFill="1" applyBorder="1" applyAlignment="1">
      <alignment horizontal="center" vertical="center" wrapText="1"/>
    </xf>
    <xf numFmtId="164" fontId="11" fillId="12" borderId="1" xfId="10" applyNumberFormat="1" applyFont="1" applyFill="1" applyBorder="1" applyAlignment="1">
      <alignment horizontal="right" vertical="center"/>
    </xf>
    <xf numFmtId="0" fontId="9" fillId="12" borderId="1" xfId="21" applyFont="1" applyFill="1" applyBorder="1" applyAlignment="1">
      <alignment horizontal="center" wrapText="1"/>
    </xf>
    <xf numFmtId="164" fontId="4" fillId="12" borderId="1" xfId="21" applyNumberFormat="1" applyFont="1" applyFill="1" applyBorder="1" applyAlignment="1">
      <alignment horizontal="right" vertical="center"/>
    </xf>
    <xf numFmtId="164" fontId="4" fillId="0" borderId="1" xfId="21" applyNumberFormat="1" applyFont="1" applyBorder="1" applyAlignment="1">
      <alignment horizontal="right" vertical="center"/>
    </xf>
    <xf numFmtId="0" fontId="9" fillId="12" borderId="5" xfId="21" applyFont="1" applyFill="1" applyBorder="1" applyAlignment="1">
      <alignment wrapText="1"/>
    </xf>
    <xf numFmtId="0" fontId="11" fillId="7" borderId="3" xfId="0" applyFont="1" applyFill="1" applyBorder="1" applyAlignment="1">
      <alignment horizontal="left" vertical="center" wrapText="1"/>
    </xf>
    <xf numFmtId="164" fontId="11" fillId="7" borderId="1" xfId="0" applyNumberFormat="1" applyFont="1" applyFill="1" applyBorder="1" applyAlignment="1">
      <alignment horizontal="right" vertical="center"/>
    </xf>
    <xf numFmtId="167" fontId="6" fillId="3" borderId="1" xfId="0" applyNumberFormat="1" applyFont="1" applyFill="1" applyBorder="1" applyAlignment="1">
      <alignment vertical="center"/>
    </xf>
    <xf numFmtId="0" fontId="11" fillId="12" borderId="5" xfId="21" applyFont="1" applyFill="1" applyBorder="1" applyAlignment="1">
      <alignment vertical="top" wrapText="1"/>
    </xf>
    <xf numFmtId="164" fontId="11" fillId="12" borderId="1" xfId="21" applyNumberFormat="1" applyFont="1" applyFill="1" applyBorder="1" applyAlignment="1">
      <alignment horizontal="right" vertical="center"/>
    </xf>
    <xf numFmtId="164" fontId="9" fillId="0" borderId="0" xfId="5" applyNumberFormat="1" applyFont="1" applyBorder="1" applyAlignment="1">
      <alignment horizontal="right" vertical="center"/>
    </xf>
    <xf numFmtId="164" fontId="0" fillId="0" borderId="1" xfId="0" applyNumberFormat="1" applyBorder="1"/>
    <xf numFmtId="0" fontId="4" fillId="0" borderId="1" xfId="23" applyFont="1" applyBorder="1" applyAlignment="1">
      <alignment horizontal="left" vertical="top" wrapText="1"/>
    </xf>
    <xf numFmtId="164" fontId="4" fillId="0" borderId="1" xfId="23" applyNumberFormat="1" applyFont="1" applyBorder="1" applyAlignment="1">
      <alignment horizontal="right" vertical="center"/>
    </xf>
    <xf numFmtId="164" fontId="4" fillId="12" borderId="1" xfId="23" applyNumberFormat="1" applyFont="1" applyFill="1" applyBorder="1" applyAlignment="1">
      <alignment horizontal="right" vertical="center"/>
    </xf>
    <xf numFmtId="0" fontId="11" fillId="12" borderId="1" xfId="23" applyFont="1" applyFill="1" applyBorder="1" applyAlignment="1">
      <alignment horizontal="left" vertical="top" wrapText="1"/>
    </xf>
    <xf numFmtId="164" fontId="11" fillId="12" borderId="1" xfId="23" applyNumberFormat="1" applyFont="1" applyFill="1" applyBorder="1" applyAlignment="1">
      <alignment horizontal="right" vertical="center"/>
    </xf>
    <xf numFmtId="0" fontId="11" fillId="12" borderId="1" xfId="23" applyFont="1" applyFill="1" applyBorder="1" applyAlignment="1">
      <alignment vertical="top" wrapText="1"/>
    </xf>
    <xf numFmtId="0" fontId="5" fillId="3" borderId="1" xfId="0" applyFont="1" applyFill="1" applyBorder="1"/>
    <xf numFmtId="0" fontId="0" fillId="13" borderId="0" xfId="0" applyFill="1"/>
    <xf numFmtId="164" fontId="11" fillId="0" borderId="0" xfId="1" applyNumberFormat="1" applyFont="1" applyFill="1" applyBorder="1" applyAlignment="1">
      <alignment horizontal="right" vertical="center"/>
    </xf>
    <xf numFmtId="164" fontId="0" fillId="0" borderId="0" xfId="0" applyNumberFormat="1" applyFill="1" applyProtection="1">
      <protection locked="0"/>
    </xf>
    <xf numFmtId="0" fontId="11" fillId="7" borderId="1" xfId="0" applyFont="1" applyFill="1" applyBorder="1" applyAlignment="1">
      <alignment horizontal="center" wrapText="1"/>
    </xf>
    <xf numFmtId="0" fontId="24" fillId="0" borderId="0" xfId="0" applyFont="1"/>
    <xf numFmtId="0" fontId="22" fillId="0" borderId="0" xfId="25" applyFont="1" applyBorder="1" applyAlignment="1">
      <alignment horizontal="left" vertical="top" wrapText="1"/>
    </xf>
    <xf numFmtId="0" fontId="20" fillId="0" borderId="1" xfId="0" applyFont="1" applyBorder="1" applyAlignment="1">
      <alignment vertical="center" wrapText="1"/>
    </xf>
    <xf numFmtId="0" fontId="9" fillId="0" borderId="1" xfId="21" applyFont="1" applyBorder="1" applyAlignment="1">
      <alignment horizontal="left" vertical="top" wrapText="1"/>
    </xf>
    <xf numFmtId="0" fontId="4" fillId="0" borderId="1" xfId="16" applyFont="1" applyBorder="1" applyAlignment="1">
      <alignment horizontal="left" vertical="top" wrapText="1"/>
    </xf>
    <xf numFmtId="2" fontId="4" fillId="12" borderId="1" xfId="21" applyNumberFormat="1" applyFont="1" applyFill="1" applyBorder="1" applyAlignment="1">
      <alignment horizontal="right" vertical="center"/>
    </xf>
    <xf numFmtId="2" fontId="11" fillId="12" borderId="1" xfId="21" applyNumberFormat="1" applyFont="1" applyFill="1" applyBorder="1" applyAlignment="1">
      <alignment horizontal="right" vertical="center"/>
    </xf>
    <xf numFmtId="0" fontId="22" fillId="0" borderId="0" xfId="26" applyFont="1" applyBorder="1" applyAlignment="1">
      <alignment horizontal="left" vertical="top"/>
    </xf>
    <xf numFmtId="0" fontId="8" fillId="0" borderId="1" xfId="3" applyFont="1" applyFill="1" applyBorder="1" applyAlignment="1">
      <alignment wrapText="1"/>
    </xf>
    <xf numFmtId="1" fontId="6" fillId="0" borderId="1" xfId="0" applyNumberFormat="1" applyFont="1" applyFill="1" applyBorder="1" applyAlignment="1">
      <alignment horizontal="right" vertical="center" readingOrder="2"/>
    </xf>
    <xf numFmtId="0" fontId="4" fillId="0" borderId="1" xfId="9" applyFont="1" applyBorder="1" applyAlignment="1">
      <alignment horizontal="left" vertical="top" wrapText="1"/>
    </xf>
    <xf numFmtId="0" fontId="15" fillId="0" borderId="0" xfId="0" applyFont="1" applyAlignment="1">
      <alignment wrapText="1"/>
    </xf>
    <xf numFmtId="0" fontId="7" fillId="0" borderId="1" xfId="0" applyFont="1" applyBorder="1"/>
    <xf numFmtId="0" fontId="7" fillId="0" borderId="3" xfId="0" applyFont="1" applyFill="1" applyBorder="1" applyAlignment="1">
      <alignment wrapText="1"/>
    </xf>
    <xf numFmtId="164" fontId="11" fillId="0" borderId="1" xfId="0" applyNumberFormat="1" applyFont="1" applyFill="1" applyBorder="1" applyAlignment="1">
      <alignment horizontal="right" vertical="center" readingOrder="2"/>
    </xf>
    <xf numFmtId="2" fontId="2" fillId="0" borderId="1" xfId="0" applyNumberFormat="1" applyFont="1" applyFill="1" applyBorder="1" applyAlignment="1">
      <alignment horizontal="right" vertical="center" readingOrder="2"/>
    </xf>
    <xf numFmtId="2" fontId="4" fillId="0" borderId="1" xfId="0" applyNumberFormat="1" applyFont="1" applyFill="1" applyBorder="1" applyAlignment="1">
      <alignment horizontal="right" vertical="center" wrapText="1" readingOrder="2"/>
    </xf>
    <xf numFmtId="168" fontId="11" fillId="7" borderId="1" xfId="0" applyNumberFormat="1" applyFont="1" applyFill="1" applyBorder="1" applyAlignment="1">
      <alignment horizontal="right" vertical="center" readingOrder="2"/>
    </xf>
    <xf numFmtId="2" fontId="4" fillId="10" borderId="1" xfId="0" applyNumberFormat="1" applyFont="1" applyFill="1" applyBorder="1" applyAlignment="1">
      <alignment horizontal="right" vertical="center" wrapText="1" readingOrder="2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wrapText="1"/>
    </xf>
    <xf numFmtId="2" fontId="5" fillId="0" borderId="0" xfId="0" applyNumberFormat="1" applyFont="1" applyFill="1" applyBorder="1" applyAlignment="1">
      <alignment horizontal="right" vertical="center" readingOrder="2"/>
    </xf>
    <xf numFmtId="2" fontId="9" fillId="0" borderId="0" xfId="0" applyNumberFormat="1" applyFont="1" applyFill="1" applyBorder="1" applyAlignment="1">
      <alignment horizontal="right" wrapText="1" readingOrder="2"/>
    </xf>
    <xf numFmtId="2" fontId="11" fillId="0" borderId="0" xfId="0" applyNumberFormat="1" applyFont="1" applyFill="1" applyBorder="1" applyAlignment="1">
      <alignment horizontal="right" wrapText="1" readingOrder="2"/>
    </xf>
    <xf numFmtId="2" fontId="9" fillId="0" borderId="0" xfId="0" applyNumberFormat="1" applyFont="1" applyFill="1" applyBorder="1" applyAlignment="1">
      <alignment horizontal="right" vertical="center" wrapText="1" readingOrder="2"/>
    </xf>
    <xf numFmtId="2" fontId="4" fillId="0" borderId="0" xfId="0" applyNumberFormat="1" applyFont="1" applyFill="1" applyBorder="1" applyAlignment="1">
      <alignment horizontal="right" vertical="center" wrapText="1" readingOrder="2"/>
    </xf>
    <xf numFmtId="2" fontId="11" fillId="0" borderId="0" xfId="0" applyNumberFormat="1" applyFont="1" applyFill="1" applyBorder="1" applyAlignment="1">
      <alignment horizontal="right" vertical="center" wrapText="1" readingOrder="2"/>
    </xf>
    <xf numFmtId="168" fontId="11" fillId="0" borderId="0" xfId="0" applyNumberFormat="1" applyFont="1" applyFill="1" applyBorder="1" applyAlignment="1">
      <alignment horizontal="right" vertical="center" readingOrder="2"/>
    </xf>
    <xf numFmtId="165" fontId="9" fillId="7" borderId="5" xfId="0" applyNumberFormat="1" applyFont="1" applyFill="1" applyBorder="1" applyAlignment="1">
      <alignment horizontal="right" vertical="center"/>
    </xf>
    <xf numFmtId="0" fontId="0" fillId="0" borderId="9" xfId="0" applyFont="1" applyBorder="1" applyAlignment="1">
      <alignment vertical="center" wrapText="1"/>
    </xf>
    <xf numFmtId="0" fontId="4" fillId="0" borderId="1" xfId="28" applyFont="1" applyBorder="1" applyAlignment="1">
      <alignment horizontal="left" vertical="top" wrapText="1"/>
    </xf>
    <xf numFmtId="164" fontId="4" fillId="12" borderId="1" xfId="28" applyNumberFormat="1" applyFont="1" applyFill="1" applyBorder="1" applyAlignment="1">
      <alignment horizontal="right" vertical="center"/>
    </xf>
    <xf numFmtId="168" fontId="4" fillId="12" borderId="1" xfId="28" applyNumberFormat="1" applyFont="1" applyFill="1" applyBorder="1" applyAlignment="1">
      <alignment horizontal="right" vertical="center"/>
    </xf>
    <xf numFmtId="168" fontId="11" fillId="12" borderId="1" xfId="28" applyNumberFormat="1" applyFont="1" applyFill="1" applyBorder="1" applyAlignment="1">
      <alignment horizontal="right" vertical="center"/>
    </xf>
    <xf numFmtId="164" fontId="11" fillId="12" borderId="1" xfId="28" applyNumberFormat="1" applyFont="1" applyFill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 wrapText="1"/>
    </xf>
    <xf numFmtId="164" fontId="4" fillId="0" borderId="6" xfId="0" applyNumberFormat="1" applyFont="1" applyFill="1" applyBorder="1" applyAlignment="1">
      <alignment horizontal="right" vertical="center"/>
    </xf>
    <xf numFmtId="165" fontId="11" fillId="7" borderId="1" xfId="0" applyNumberFormat="1" applyFont="1" applyFill="1" applyBorder="1" applyAlignment="1">
      <alignment horizontal="right" vertical="center"/>
    </xf>
    <xf numFmtId="164" fontId="9" fillId="0" borderId="0" xfId="0" applyNumberFormat="1" applyFont="1" applyBorder="1" applyAlignment="1">
      <alignment horizontal="right" vertical="center"/>
    </xf>
    <xf numFmtId="164" fontId="9" fillId="0" borderId="0" xfId="0" applyNumberFormat="1" applyFont="1" applyBorder="1" applyAlignment="1">
      <alignment horizontal="right" vertical="top"/>
    </xf>
    <xf numFmtId="0" fontId="9" fillId="0" borderId="0" xfId="0" applyFont="1" applyFill="1" applyBorder="1" applyAlignment="1">
      <alignment horizontal="center" wrapText="1"/>
    </xf>
    <xf numFmtId="164" fontId="0" fillId="12" borderId="1" xfId="0" applyNumberFormat="1" applyFill="1" applyBorder="1"/>
    <xf numFmtId="164" fontId="4" fillId="0" borderId="1" xfId="29" applyNumberFormat="1" applyFont="1" applyBorder="1" applyAlignment="1">
      <alignment horizontal="right" vertical="center"/>
    </xf>
    <xf numFmtId="164" fontId="4" fillId="0" borderId="0" xfId="29" applyNumberFormat="1" applyFont="1" applyBorder="1" applyAlignment="1">
      <alignment horizontal="right" vertical="center"/>
    </xf>
    <xf numFmtId="0" fontId="4" fillId="0" borderId="0" xfId="29" applyFont="1" applyBorder="1" applyAlignment="1">
      <alignment vertical="top" wrapText="1"/>
    </xf>
    <xf numFmtId="164" fontId="1" fillId="12" borderId="1" xfId="0" applyNumberFormat="1" applyFont="1" applyFill="1" applyBorder="1"/>
    <xf numFmtId="0" fontId="2" fillId="0" borderId="0" xfId="30"/>
    <xf numFmtId="0" fontId="2" fillId="0" borderId="0" xfId="30" applyBorder="1"/>
    <xf numFmtId="0" fontId="4" fillId="0" borderId="0" xfId="30" applyFont="1" applyBorder="1" applyAlignment="1">
      <alignment wrapText="1"/>
    </xf>
    <xf numFmtId="0" fontId="4" fillId="0" borderId="0" xfId="30" applyFont="1" applyBorder="1" applyAlignment="1">
      <alignment horizontal="center" wrapText="1"/>
    </xf>
    <xf numFmtId="0" fontId="4" fillId="0" borderId="0" xfId="6" applyFont="1" applyBorder="1" applyAlignment="1">
      <alignment horizontal="center" wrapText="1"/>
    </xf>
    <xf numFmtId="0" fontId="4" fillId="0" borderId="0" xfId="30" applyFont="1" applyBorder="1" applyAlignment="1">
      <alignment vertical="top" wrapText="1"/>
    </xf>
    <xf numFmtId="0" fontId="4" fillId="0" borderId="0" xfId="30" applyFont="1" applyBorder="1" applyAlignment="1">
      <alignment horizontal="left" vertical="top" wrapText="1"/>
    </xf>
    <xf numFmtId="164" fontId="4" fillId="0" borderId="0" xfId="30" applyNumberFormat="1" applyFont="1" applyBorder="1" applyAlignment="1">
      <alignment horizontal="right" vertical="center"/>
    </xf>
    <xf numFmtId="164" fontId="9" fillId="0" borderId="0" xfId="0" applyNumberFormat="1" applyFont="1" applyFill="1" applyBorder="1" applyAlignment="1">
      <alignment horizontal="right" vertical="center"/>
    </xf>
    <xf numFmtId="168" fontId="9" fillId="0" borderId="0" xfId="0" applyNumberFormat="1" applyFont="1" applyFill="1" applyBorder="1" applyAlignment="1">
      <alignment horizontal="right" vertical="top"/>
    </xf>
    <xf numFmtId="168" fontId="11" fillId="0" borderId="0" xfId="0" applyNumberFormat="1" applyFont="1" applyFill="1" applyBorder="1" applyAlignment="1">
      <alignment horizontal="right" vertical="top"/>
    </xf>
    <xf numFmtId="168" fontId="9" fillId="12" borderId="3" xfId="0" applyNumberFormat="1" applyFont="1" applyFill="1" applyBorder="1" applyAlignment="1">
      <alignment horizontal="right" vertical="top"/>
    </xf>
    <xf numFmtId="164" fontId="11" fillId="0" borderId="0" xfId="0" applyNumberFormat="1" applyFont="1" applyFill="1" applyBorder="1" applyAlignment="1">
      <alignment horizontal="right" vertical="center"/>
    </xf>
    <xf numFmtId="2" fontId="11" fillId="3" borderId="1" xfId="0" applyNumberFormat="1" applyFont="1" applyFill="1" applyBorder="1" applyAlignment="1">
      <alignment horizontal="right" vertical="top"/>
    </xf>
    <xf numFmtId="2" fontId="9" fillId="3" borderId="1" xfId="0" applyNumberFormat="1" applyFont="1" applyFill="1" applyBorder="1" applyAlignment="1">
      <alignment horizontal="right" vertical="center"/>
    </xf>
    <xf numFmtId="168" fontId="9" fillId="2" borderId="1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168" fontId="11" fillId="0" borderId="0" xfId="0" applyNumberFormat="1" applyFont="1" applyFill="1" applyBorder="1" applyAlignment="1">
      <alignment horizontal="right" vertical="center"/>
    </xf>
    <xf numFmtId="164" fontId="11" fillId="3" borderId="8" xfId="0" applyNumberFormat="1" applyFont="1" applyFill="1" applyBorder="1" applyAlignment="1">
      <alignment horizontal="right" vertical="center"/>
    </xf>
    <xf numFmtId="168" fontId="11" fillId="12" borderId="17" xfId="0" applyNumberFormat="1" applyFont="1" applyFill="1" applyBorder="1" applyAlignment="1">
      <alignment horizontal="right" vertical="center"/>
    </xf>
    <xf numFmtId="168" fontId="11" fillId="12" borderId="1" xfId="0" applyNumberFormat="1" applyFont="1" applyFill="1" applyBorder="1" applyAlignment="1">
      <alignment horizontal="right" vertical="center"/>
    </xf>
    <xf numFmtId="0" fontId="4" fillId="0" borderId="0" xfId="31" applyFont="1" applyBorder="1" applyAlignment="1">
      <alignment horizontal="left" vertical="top" wrapText="1"/>
    </xf>
    <xf numFmtId="0" fontId="7" fillId="0" borderId="1" xfId="0" applyFont="1" applyFill="1" applyBorder="1" applyAlignment="1">
      <alignment wrapText="1"/>
    </xf>
    <xf numFmtId="0" fontId="15" fillId="0" borderId="1" xfId="0" applyFont="1" applyBorder="1" applyAlignment="1">
      <alignment wrapText="1"/>
    </xf>
    <xf numFmtId="0" fontId="5" fillId="12" borderId="1" xfId="0" applyFont="1" applyFill="1" applyBorder="1" applyAlignment="1">
      <alignment vertical="center"/>
    </xf>
    <xf numFmtId="164" fontId="0" fillId="0" borderId="0" xfId="0" applyNumberFormat="1" applyBorder="1"/>
    <xf numFmtId="0" fontId="2" fillId="0" borderId="0" xfId="32"/>
    <xf numFmtId="0" fontId="20" fillId="0" borderId="6" xfId="0" applyFont="1" applyFill="1" applyBorder="1" applyAlignment="1">
      <alignment vertical="center" wrapText="1"/>
    </xf>
    <xf numFmtId="168" fontId="11" fillId="7" borderId="1" xfId="0" applyNumberFormat="1" applyFont="1" applyFill="1" applyBorder="1" applyAlignment="1">
      <alignment horizontal="right" vertical="center"/>
    </xf>
    <xf numFmtId="164" fontId="9" fillId="12" borderId="5" xfId="18" applyNumberFormat="1" applyFont="1" applyFill="1" applyBorder="1" applyAlignment="1">
      <alignment horizontal="right" vertical="center"/>
    </xf>
    <xf numFmtId="164" fontId="11" fillId="12" borderId="5" xfId="18" applyNumberFormat="1" applyFont="1" applyFill="1" applyBorder="1" applyAlignment="1">
      <alignment horizontal="right" vertical="center"/>
    </xf>
    <xf numFmtId="164" fontId="9" fillId="12" borderId="5" xfId="10" applyNumberFormat="1" applyFont="1" applyFill="1" applyBorder="1" applyAlignment="1">
      <alignment horizontal="right" vertical="center"/>
    </xf>
    <xf numFmtId="164" fontId="11" fillId="12" borderId="5" xfId="10" applyNumberFormat="1" applyFont="1" applyFill="1" applyBorder="1" applyAlignment="1">
      <alignment horizontal="right" vertical="center"/>
    </xf>
    <xf numFmtId="0" fontId="4" fillId="0" borderId="1" xfId="34" applyFont="1" applyBorder="1" applyAlignment="1">
      <alignment horizontal="left" vertical="top" wrapText="1"/>
    </xf>
    <xf numFmtId="0" fontId="11" fillId="12" borderId="1" xfId="34" applyFont="1" applyFill="1" applyBorder="1" applyAlignment="1">
      <alignment horizontal="left" vertical="top" wrapText="1"/>
    </xf>
    <xf numFmtId="164" fontId="4" fillId="3" borderId="5" xfId="0" applyNumberFormat="1" applyFont="1" applyFill="1" applyBorder="1" applyAlignment="1">
      <alignment horizontal="right" vertical="center"/>
    </xf>
    <xf numFmtId="0" fontId="13" fillId="7" borderId="2" xfId="0" applyFont="1" applyFill="1" applyBorder="1" applyAlignment="1">
      <alignment vertical="center" wrapText="1"/>
    </xf>
    <xf numFmtId="0" fontId="4" fillId="0" borderId="1" xfId="35" applyFont="1" applyBorder="1" applyAlignment="1">
      <alignment horizontal="left" vertical="top" wrapText="1"/>
    </xf>
    <xf numFmtId="164" fontId="11" fillId="12" borderId="5" xfId="19" applyNumberFormat="1" applyFont="1" applyFill="1" applyBorder="1" applyAlignment="1">
      <alignment horizontal="right" vertical="center"/>
    </xf>
    <xf numFmtId="0" fontId="4" fillId="0" borderId="1" xfId="36" applyFont="1" applyBorder="1" applyAlignment="1">
      <alignment horizontal="left" vertical="top" wrapText="1"/>
    </xf>
    <xf numFmtId="0" fontId="4" fillId="12" borderId="1" xfId="37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vertical="center"/>
    </xf>
    <xf numFmtId="164" fontId="11" fillId="12" borderId="1" xfId="38" applyNumberFormat="1" applyFont="1" applyFill="1" applyBorder="1" applyAlignment="1">
      <alignment horizontal="right" vertical="center"/>
    </xf>
    <xf numFmtId="0" fontId="11" fillId="4" borderId="1" xfId="3" applyFont="1" applyFill="1" applyBorder="1" applyAlignment="1">
      <alignment horizontal="right" vertical="center" wrapText="1"/>
    </xf>
    <xf numFmtId="0" fontId="4" fillId="0" borderId="0" xfId="24" applyFont="1" applyFill="1" applyBorder="1"/>
    <xf numFmtId="0" fontId="2" fillId="0" borderId="0" xfId="24" applyFill="1" applyBorder="1"/>
    <xf numFmtId="0" fontId="4" fillId="0" borderId="0" xfId="24" applyFont="1" applyFill="1" applyBorder="1" applyAlignment="1">
      <alignment wrapText="1"/>
    </xf>
    <xf numFmtId="0" fontId="4" fillId="0" borderId="0" xfId="24" applyFont="1" applyFill="1" applyBorder="1" applyAlignment="1">
      <alignment horizontal="center" wrapText="1"/>
    </xf>
    <xf numFmtId="0" fontId="4" fillId="0" borderId="0" xfId="24" applyFont="1" applyFill="1" applyBorder="1" applyAlignment="1">
      <alignment vertical="top" wrapText="1"/>
    </xf>
    <xf numFmtId="0" fontId="4" fillId="0" borderId="0" xfId="24" applyFont="1" applyFill="1" applyBorder="1" applyAlignment="1">
      <alignment horizontal="left" vertical="top" wrapText="1"/>
    </xf>
    <xf numFmtId="164" fontId="4" fillId="0" borderId="0" xfId="24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center" wrapText="1"/>
    </xf>
    <xf numFmtId="0" fontId="3" fillId="0" borderId="0" xfId="30" applyFont="1" applyBorder="1" applyAlignment="1">
      <alignment horizontal="center" vertical="center" wrapText="1"/>
    </xf>
    <xf numFmtId="0" fontId="4" fillId="0" borderId="0" xfId="29" applyFont="1" applyBorder="1" applyAlignment="1">
      <alignment horizontal="left" vertical="top" wrapText="1"/>
    </xf>
    <xf numFmtId="0" fontId="0" fillId="7" borderId="1" xfId="0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 wrapText="1"/>
    </xf>
    <xf numFmtId="0" fontId="4" fillId="0" borderId="0" xfId="1" applyFont="1" applyFill="1" applyBorder="1"/>
    <xf numFmtId="0" fontId="2" fillId="0" borderId="0" xfId="1" applyFill="1" applyBorder="1"/>
    <xf numFmtId="0" fontId="0" fillId="0" borderId="0" xfId="0" applyFill="1" applyBorder="1"/>
    <xf numFmtId="0" fontId="4" fillId="0" borderId="0" xfId="1" applyFont="1" applyFill="1" applyBorder="1" applyAlignment="1">
      <alignment wrapText="1"/>
    </xf>
    <xf numFmtId="0" fontId="4" fillId="0" borderId="0" xfId="1" applyFont="1" applyFill="1" applyBorder="1" applyAlignment="1">
      <alignment horizontal="left" vertical="top"/>
    </xf>
    <xf numFmtId="164" fontId="4" fillId="0" borderId="0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top" wrapText="1"/>
    </xf>
    <xf numFmtId="0" fontId="23" fillId="8" borderId="0" xfId="0" applyFont="1" applyFill="1"/>
    <xf numFmtId="0" fontId="4" fillId="0" borderId="0" xfId="24" applyFont="1" applyBorder="1" applyAlignment="1">
      <alignment horizontal="left" vertical="top" wrapText="1"/>
    </xf>
    <xf numFmtId="164" fontId="4" fillId="0" borderId="0" xfId="24" applyNumberFormat="1" applyFont="1" applyBorder="1" applyAlignment="1">
      <alignment horizontal="right" vertical="center"/>
    </xf>
    <xf numFmtId="0" fontId="4" fillId="0" borderId="0" xfId="4" applyFont="1" applyFill="1" applyBorder="1" applyAlignment="1">
      <alignment horizontal="left" vertical="top" wrapText="1"/>
    </xf>
    <xf numFmtId="0" fontId="3" fillId="0" borderId="0" xfId="24" applyFont="1" applyFill="1" applyBorder="1" applyAlignment="1">
      <alignment vertical="center" wrapText="1"/>
    </xf>
    <xf numFmtId="169" fontId="0" fillId="0" borderId="0" xfId="22" applyNumberFormat="1" applyFont="1" applyBorder="1"/>
    <xf numFmtId="0" fontId="27" fillId="0" borderId="0" xfId="0" applyFont="1"/>
    <xf numFmtId="0" fontId="25" fillId="0" borderId="0" xfId="0" applyFont="1"/>
    <xf numFmtId="0" fontId="1" fillId="0" borderId="0" xfId="0" applyFont="1" applyBorder="1" applyAlignment="1">
      <alignment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wrapText="1"/>
    </xf>
    <xf numFmtId="0" fontId="4" fillId="2" borderId="0" xfId="27" applyFont="1" applyFill="1" applyBorder="1"/>
    <xf numFmtId="0" fontId="2" fillId="0" borderId="0" xfId="27" applyBorder="1"/>
    <xf numFmtId="0" fontId="4" fillId="0" borderId="0" xfId="27" applyFont="1" applyBorder="1" applyAlignment="1">
      <alignment horizontal="center" wrapText="1"/>
    </xf>
    <xf numFmtId="0" fontId="4" fillId="0" borderId="0" xfId="27" applyFont="1" applyBorder="1" applyAlignment="1">
      <alignment horizontal="left" vertical="top" wrapText="1"/>
    </xf>
    <xf numFmtId="164" fontId="4" fillId="0" borderId="0" xfId="27" applyNumberFormat="1" applyFont="1" applyBorder="1" applyAlignment="1">
      <alignment horizontal="right" vertic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15" fillId="0" borderId="6" xfId="0" applyFont="1" applyBorder="1" applyAlignment="1">
      <alignment wrapText="1"/>
    </xf>
    <xf numFmtId="0" fontId="26" fillId="0" borderId="0" xfId="39" applyBorder="1" applyAlignment="1">
      <alignment wrapText="1"/>
    </xf>
    <xf numFmtId="0" fontId="26" fillId="0" borderId="0" xfId="39" applyBorder="1"/>
    <xf numFmtId="0" fontId="3" fillId="0" borderId="0" xfId="27" applyFont="1" applyBorder="1" applyAlignment="1">
      <alignment vertical="center" wrapText="1"/>
    </xf>
    <xf numFmtId="0" fontId="4" fillId="0" borderId="0" xfId="27" applyFont="1" applyBorder="1" applyAlignment="1">
      <alignment wrapText="1"/>
    </xf>
    <xf numFmtId="0" fontId="4" fillId="0" borderId="0" xfId="27" applyFont="1" applyBorder="1" applyAlignment="1">
      <alignment vertical="top" wrapText="1"/>
    </xf>
    <xf numFmtId="0" fontId="0" fillId="0" borderId="0" xfId="0" applyAlignment="1"/>
    <xf numFmtId="0" fontId="0" fillId="0" borderId="0" xfId="0" applyBorder="1" applyAlignment="1"/>
    <xf numFmtId="0" fontId="5" fillId="0" borderId="0" xfId="0" applyFont="1" applyFill="1"/>
    <xf numFmtId="0" fontId="4" fillId="2" borderId="0" xfId="29" applyFont="1" applyFill="1" applyBorder="1"/>
    <xf numFmtId="0" fontId="2" fillId="0" borderId="0" xfId="29" applyBorder="1"/>
    <xf numFmtId="0" fontId="4" fillId="0" borderId="0" xfId="29" applyFont="1" applyBorder="1" applyAlignment="1">
      <alignment horizontal="center" wrapText="1"/>
    </xf>
    <xf numFmtId="0" fontId="3" fillId="0" borderId="0" xfId="29" applyFont="1" applyBorder="1" applyAlignment="1">
      <alignment vertical="center" wrapText="1"/>
    </xf>
    <xf numFmtId="0" fontId="4" fillId="0" borderId="0" xfId="29" applyFont="1" applyBorder="1" applyAlignment="1">
      <alignment wrapText="1"/>
    </xf>
    <xf numFmtId="164" fontId="9" fillId="0" borderId="1" xfId="15" applyNumberFormat="1" applyFont="1" applyBorder="1" applyAlignment="1">
      <alignment horizontal="right" vertical="center"/>
    </xf>
    <xf numFmtId="0" fontId="6" fillId="7" borderId="21" xfId="0" applyFont="1" applyFill="1" applyBorder="1" applyAlignment="1">
      <alignment vertical="center" wrapText="1"/>
    </xf>
    <xf numFmtId="0" fontId="4" fillId="0" borderId="5" xfId="33" applyFont="1" applyBorder="1" applyAlignment="1">
      <alignment horizontal="left" vertical="top" wrapText="1"/>
    </xf>
    <xf numFmtId="0" fontId="19" fillId="12" borderId="5" xfId="18" applyFont="1" applyFill="1" applyBorder="1" applyAlignment="1">
      <alignment vertical="top" wrapText="1"/>
    </xf>
    <xf numFmtId="0" fontId="9" fillId="0" borderId="7" xfId="18" applyFont="1" applyBorder="1" applyAlignment="1">
      <alignment wrapText="1"/>
    </xf>
    <xf numFmtId="0" fontId="9" fillId="0" borderId="7" xfId="18" applyFont="1" applyBorder="1" applyAlignment="1">
      <alignment vertical="top" wrapText="1"/>
    </xf>
    <xf numFmtId="0" fontId="20" fillId="0" borderId="8" xfId="0" applyFont="1" applyBorder="1" applyAlignment="1">
      <alignment vertical="center" wrapText="1"/>
    </xf>
    <xf numFmtId="164" fontId="9" fillId="12" borderId="8" xfId="17" applyNumberFormat="1" applyFont="1" applyFill="1" applyBorder="1" applyAlignment="1">
      <alignment horizontal="right" vertical="center"/>
    </xf>
    <xf numFmtId="168" fontId="9" fillId="7" borderId="8" xfId="0" applyNumberFormat="1" applyFont="1" applyFill="1" applyBorder="1" applyAlignment="1">
      <alignment horizontal="right" vertical="center"/>
    </xf>
    <xf numFmtId="164" fontId="9" fillId="0" borderId="8" xfId="17" applyNumberFormat="1" applyFont="1" applyBorder="1" applyAlignment="1">
      <alignment horizontal="right" vertical="center"/>
    </xf>
    <xf numFmtId="0" fontId="0" fillId="11" borderId="1" xfId="0" applyFill="1" applyBorder="1" applyAlignment="1">
      <alignment horizontal="center" vertical="center"/>
    </xf>
    <xf numFmtId="0" fontId="4" fillId="12" borderId="1" xfId="32" applyFont="1" applyFill="1" applyBorder="1" applyAlignment="1">
      <alignment horizontal="center" wrapText="1"/>
    </xf>
    <xf numFmtId="167" fontId="0" fillId="0" borderId="1" xfId="0" applyNumberFormat="1" applyBorder="1"/>
    <xf numFmtId="0" fontId="0" fillId="0" borderId="1" xfId="0" applyFill="1" applyBorder="1"/>
    <xf numFmtId="0" fontId="23" fillId="0" borderId="0" xfId="0" applyFont="1"/>
    <xf numFmtId="0" fontId="0" fillId="8" borderId="1" xfId="0" applyFont="1" applyFill="1" applyBorder="1" applyAlignment="1">
      <alignment horizontal="right" vertical="center" wrapText="1"/>
    </xf>
    <xf numFmtId="0" fontId="0" fillId="12" borderId="1" xfId="0" applyFill="1" applyBorder="1"/>
    <xf numFmtId="0" fontId="0" fillId="12" borderId="1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1" fillId="0" borderId="18" xfId="7" applyFont="1" applyFill="1" applyBorder="1" applyAlignment="1">
      <alignment vertical="top" wrapText="1"/>
    </xf>
    <xf numFmtId="164" fontId="9" fillId="0" borderId="0" xfId="0" applyNumberFormat="1" applyFont="1" applyFill="1" applyBorder="1" applyAlignment="1">
      <alignment horizontal="right" vertical="top"/>
    </xf>
    <xf numFmtId="0" fontId="0" fillId="7" borderId="5" xfId="0" applyFill="1" applyBorder="1" applyAlignment="1">
      <alignment vertical="center" wrapText="1"/>
    </xf>
    <xf numFmtId="0" fontId="22" fillId="0" borderId="0" xfId="26" applyFont="1" applyFill="1" applyBorder="1" applyAlignment="1">
      <alignment horizontal="left" vertical="top"/>
    </xf>
    <xf numFmtId="0" fontId="4" fillId="0" borderId="0" xfId="30" applyFont="1" applyFill="1" applyBorder="1"/>
    <xf numFmtId="0" fontId="4" fillId="0" borderId="0" xfId="30" applyFont="1" applyFill="1" applyBorder="1" applyAlignment="1">
      <alignment wrapText="1"/>
    </xf>
    <xf numFmtId="0" fontId="0" fillId="12" borderId="1" xfId="0" applyFont="1" applyFill="1" applyBorder="1" applyAlignment="1">
      <alignment vertical="center"/>
    </xf>
    <xf numFmtId="0" fontId="9" fillId="12" borderId="1" xfId="0" applyFont="1" applyFill="1" applyBorder="1" applyAlignment="1">
      <alignment horizontal="center" wrapText="1"/>
    </xf>
    <xf numFmtId="0" fontId="7" fillId="12" borderId="1" xfId="0" applyFont="1" applyFill="1" applyBorder="1"/>
    <xf numFmtId="164" fontId="11" fillId="12" borderId="1" xfId="29" applyNumberFormat="1" applyFont="1" applyFill="1" applyBorder="1" applyAlignment="1">
      <alignment horizontal="right" vertical="center"/>
    </xf>
    <xf numFmtId="0" fontId="6" fillId="12" borderId="1" xfId="0" applyFont="1" applyFill="1" applyBorder="1"/>
    <xf numFmtId="164" fontId="11" fillId="12" borderId="1" xfId="15" applyNumberFormat="1" applyFont="1" applyFill="1" applyBorder="1" applyAlignment="1">
      <alignment horizontal="right" vertical="center"/>
    </xf>
    <xf numFmtId="0" fontId="0" fillId="0" borderId="0" xfId="0" applyFill="1" applyAlignment="1">
      <alignment wrapText="1"/>
    </xf>
    <xf numFmtId="0" fontId="28" fillId="12" borderId="0" xfId="0" applyFont="1" applyFill="1" applyBorder="1"/>
    <xf numFmtId="0" fontId="0" fillId="0" borderId="23" xfId="0" applyBorder="1"/>
    <xf numFmtId="0" fontId="0" fillId="0" borderId="25" xfId="0" applyBorder="1"/>
    <xf numFmtId="0" fontId="0" fillId="0" borderId="24" xfId="0" applyBorder="1"/>
    <xf numFmtId="0" fontId="2" fillId="0" borderId="24" xfId="0" applyFont="1" applyBorder="1"/>
    <xf numFmtId="0" fontId="0" fillId="0" borderId="26" xfId="0" applyBorder="1"/>
    <xf numFmtId="0" fontId="0" fillId="0" borderId="26" xfId="0" quotePrefix="1" applyBorder="1"/>
    <xf numFmtId="0" fontId="2" fillId="0" borderId="26" xfId="0" applyFont="1" applyBorder="1" applyAlignment="1">
      <alignment vertical="center"/>
    </xf>
    <xf numFmtId="0" fontId="2" fillId="0" borderId="26" xfId="0" applyFont="1" applyBorder="1"/>
    <xf numFmtId="0" fontId="23" fillId="0" borderId="27" xfId="39" applyFont="1" applyBorder="1"/>
    <xf numFmtId="0" fontId="23" fillId="0" borderId="27" xfId="39" quotePrefix="1" applyFont="1" applyBorder="1"/>
    <xf numFmtId="0" fontId="23" fillId="0" borderId="27" xfId="39" applyFont="1" applyBorder="1" applyAlignment="1">
      <alignment wrapText="1"/>
    </xf>
    <xf numFmtId="167" fontId="0" fillId="0" borderId="0" xfId="0" applyNumberFormat="1"/>
    <xf numFmtId="167" fontId="0" fillId="0" borderId="19" xfId="0" applyNumberFormat="1" applyBorder="1" applyAlignment="1">
      <alignment vertical="center" wrapText="1"/>
    </xf>
    <xf numFmtId="167" fontId="0" fillId="0" borderId="0" xfId="0" applyNumberFormat="1" applyAlignment="1">
      <alignment vertical="center" wrapText="1"/>
    </xf>
    <xf numFmtId="0" fontId="27" fillId="12" borderId="0" xfId="0" applyFont="1" applyFill="1"/>
    <xf numFmtId="0" fontId="0" fillId="12" borderId="0" xfId="0" applyFill="1"/>
    <xf numFmtId="0" fontId="29" fillId="0" borderId="0" xfId="0" applyFont="1" applyBorder="1" applyAlignment="1">
      <alignment horizontal="center" wrapText="1"/>
    </xf>
    <xf numFmtId="0" fontId="30" fillId="0" borderId="24" xfId="0" applyFont="1" applyBorder="1"/>
    <xf numFmtId="0" fontId="6" fillId="0" borderId="24" xfId="0" applyFont="1" applyBorder="1"/>
    <xf numFmtId="0" fontId="7" fillId="0" borderId="24" xfId="0" applyFont="1" applyBorder="1"/>
    <xf numFmtId="2" fontId="31" fillId="0" borderId="24" xfId="0" applyNumberFormat="1" applyFont="1" applyBorder="1"/>
    <xf numFmtId="2" fontId="7" fillId="0" borderId="24" xfId="0" applyNumberFormat="1" applyFont="1" applyBorder="1" applyAlignment="1"/>
    <xf numFmtId="0" fontId="1" fillId="0" borderId="0" xfId="0" applyFont="1" applyFill="1" applyAlignment="1">
      <alignment horizontal="center" wrapText="1"/>
    </xf>
    <xf numFmtId="0" fontId="0" fillId="0" borderId="8" xfId="0" applyFill="1" applyBorder="1"/>
    <xf numFmtId="167" fontId="0" fillId="0" borderId="8" xfId="0" applyNumberFormat="1" applyFont="1" applyFill="1" applyBorder="1"/>
    <xf numFmtId="2" fontId="0" fillId="0" borderId="24" xfId="0" applyNumberFormat="1" applyBorder="1"/>
    <xf numFmtId="0" fontId="1" fillId="0" borderId="24" xfId="0" applyFont="1" applyBorder="1"/>
    <xf numFmtId="0" fontId="5" fillId="0" borderId="0" xfId="0" applyFont="1" applyFill="1" applyBorder="1"/>
    <xf numFmtId="0" fontId="14" fillId="0" borderId="0" xfId="0" applyFont="1" applyFill="1" applyBorder="1"/>
    <xf numFmtId="0" fontId="2" fillId="0" borderId="0" xfId="0" applyFont="1" applyFill="1" applyBorder="1"/>
    <xf numFmtId="3" fontId="7" fillId="0" borderId="0" xfId="0" applyNumberFormat="1" applyFont="1" applyFill="1" applyBorder="1"/>
    <xf numFmtId="167" fontId="2" fillId="0" borderId="0" xfId="0" applyNumberFormat="1" applyFont="1" applyFill="1" applyBorder="1"/>
    <xf numFmtId="1" fontId="2" fillId="0" borderId="0" xfId="0" applyNumberFormat="1" applyFont="1" applyFill="1" applyBorder="1"/>
    <xf numFmtId="3" fontId="14" fillId="0" borderId="0" xfId="0" applyNumberFormat="1" applyFont="1" applyFill="1" applyBorder="1"/>
    <xf numFmtId="164" fontId="4" fillId="0" borderId="0" xfId="40" applyNumberFormat="1" applyFont="1" applyFill="1" applyBorder="1" applyAlignment="1">
      <alignment horizontal="right" vertical="center"/>
    </xf>
    <xf numFmtId="1" fontId="0" fillId="0" borderId="0" xfId="0" applyNumberFormat="1" applyFill="1" applyBorder="1"/>
    <xf numFmtId="164" fontId="4" fillId="0" borderId="0" xfId="15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/>
    <xf numFmtId="2" fontId="23" fillId="0" borderId="24" xfId="0" applyNumberFormat="1" applyFont="1" applyBorder="1"/>
    <xf numFmtId="2" fontId="2" fillId="0" borderId="24" xfId="0" applyNumberFormat="1" applyFont="1" applyBorder="1"/>
    <xf numFmtId="0" fontId="1" fillId="0" borderId="0" xfId="0" applyFont="1" applyFill="1" applyAlignment="1">
      <alignment wrapText="1"/>
    </xf>
    <xf numFmtId="0" fontId="0" fillId="0" borderId="30" xfId="0" applyFill="1" applyBorder="1"/>
    <xf numFmtId="0" fontId="23" fillId="0" borderId="31" xfId="0" applyFont="1" applyFill="1" applyBorder="1"/>
    <xf numFmtId="0" fontId="23" fillId="0" borderId="23" xfId="39" applyFont="1" applyBorder="1"/>
    <xf numFmtId="0" fontId="23" fillId="0" borderId="26" xfId="0" applyFont="1" applyFill="1" applyBorder="1"/>
    <xf numFmtId="0" fontId="32" fillId="0" borderId="0" xfId="0" applyFont="1" applyBorder="1" applyAlignment="1">
      <alignment horizontal="center"/>
    </xf>
    <xf numFmtId="0" fontId="0" fillId="12" borderId="22" xfId="0" applyFill="1" applyBorder="1"/>
    <xf numFmtId="0" fontId="11" fillId="7" borderId="1" xfId="0" applyFont="1" applyFill="1" applyBorder="1" applyAlignment="1">
      <alignment horizontal="center" wrapText="1"/>
    </xf>
    <xf numFmtId="0" fontId="16" fillId="3" borderId="1" xfId="0" applyFont="1" applyFill="1" applyBorder="1" applyAlignment="1">
      <alignment horizontal="center"/>
    </xf>
    <xf numFmtId="0" fontId="1" fillId="14" borderId="0" xfId="0" applyFont="1" applyFill="1"/>
    <xf numFmtId="0" fontId="7" fillId="8" borderId="0" xfId="0" applyFont="1" applyFill="1" applyBorder="1"/>
    <xf numFmtId="0" fontId="6" fillId="15" borderId="0" xfId="2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center"/>
    </xf>
    <xf numFmtId="0" fontId="7" fillId="8" borderId="0" xfId="2" applyFont="1" applyFill="1" applyBorder="1" applyAlignment="1">
      <alignment horizontal="left" wrapText="1"/>
    </xf>
    <xf numFmtId="0" fontId="4" fillId="15" borderId="0" xfId="3" applyFont="1" applyFill="1" applyBorder="1" applyAlignment="1">
      <alignment horizontal="right" vertical="center" wrapText="1"/>
    </xf>
    <xf numFmtId="0" fontId="4" fillId="8" borderId="0" xfId="3" applyFont="1" applyFill="1" applyBorder="1" applyAlignment="1">
      <alignment horizontal="right" vertical="center" wrapText="1"/>
    </xf>
    <xf numFmtId="0" fontId="7" fillId="15" borderId="0" xfId="2" applyFont="1" applyFill="1" applyBorder="1" applyAlignment="1">
      <alignment horizontal="right" vertical="center" wrapText="1"/>
    </xf>
    <xf numFmtId="0" fontId="6" fillId="8" borderId="0" xfId="0" applyFont="1" applyFill="1" applyBorder="1"/>
    <xf numFmtId="0" fontId="11" fillId="15" borderId="0" xfId="3" applyFont="1" applyFill="1" applyBorder="1" applyAlignment="1">
      <alignment horizontal="right" vertical="center" wrapText="1"/>
    </xf>
    <xf numFmtId="0" fontId="5" fillId="8" borderId="0" xfId="0" applyFont="1" applyFill="1" applyBorder="1"/>
    <xf numFmtId="0" fontId="5" fillId="14" borderId="0" xfId="0" applyFont="1" applyFill="1"/>
    <xf numFmtId="0" fontId="0" fillId="14" borderId="0" xfId="0" applyFill="1"/>
    <xf numFmtId="0" fontId="25" fillId="14" borderId="0" xfId="0" applyFont="1" applyFill="1"/>
    <xf numFmtId="164" fontId="9" fillId="0" borderId="1" xfId="0" applyNumberFormat="1" applyFont="1" applyFill="1" applyBorder="1" applyAlignment="1">
      <alignment horizontal="right" vertical="center"/>
    </xf>
    <xf numFmtId="168" fontId="9" fillId="0" borderId="1" xfId="0" applyNumberFormat="1" applyFont="1" applyFill="1" applyBorder="1" applyAlignment="1">
      <alignment horizontal="right" vertical="top"/>
    </xf>
    <xf numFmtId="0" fontId="12" fillId="0" borderId="8" xfId="0" applyFont="1" applyBorder="1"/>
    <xf numFmtId="164" fontId="4" fillId="0" borderId="5" xfId="29" applyNumberFormat="1" applyFont="1" applyBorder="1" applyAlignment="1">
      <alignment horizontal="right" vertical="center"/>
    </xf>
    <xf numFmtId="164" fontId="1" fillId="12" borderId="5" xfId="0" applyNumberFormat="1" applyFont="1" applyFill="1" applyBorder="1"/>
    <xf numFmtId="164" fontId="9" fillId="0" borderId="0" xfId="17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164" fontId="11" fillId="0" borderId="0" xfId="17" applyNumberFormat="1" applyFont="1" applyFill="1" applyBorder="1" applyAlignment="1">
      <alignment horizontal="right" vertical="center"/>
    </xf>
    <xf numFmtId="0" fontId="4" fillId="0" borderId="18" xfId="32" applyFont="1" applyFill="1" applyBorder="1" applyAlignment="1">
      <alignment horizontal="center" wrapText="1"/>
    </xf>
    <xf numFmtId="168" fontId="9" fillId="0" borderId="0" xfId="0" applyNumberFormat="1" applyFont="1" applyFill="1" applyBorder="1" applyAlignment="1">
      <alignment horizontal="right" vertical="center"/>
    </xf>
    <xf numFmtId="167" fontId="0" fillId="0" borderId="0" xfId="0" applyNumberFormat="1" applyFill="1" applyBorder="1"/>
    <xf numFmtId="0" fontId="2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left" vertical="top" wrapText="1"/>
    </xf>
    <xf numFmtId="164" fontId="0" fillId="0" borderId="0" xfId="0" applyNumberFormat="1" applyFill="1" applyBorder="1"/>
    <xf numFmtId="168" fontId="4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164" fontId="1" fillId="0" borderId="0" xfId="0" applyNumberFormat="1" applyFont="1" applyFill="1" applyBorder="1"/>
    <xf numFmtId="167" fontId="1" fillId="0" borderId="0" xfId="0" applyNumberFormat="1" applyFont="1" applyFill="1" applyBorder="1"/>
    <xf numFmtId="0" fontId="4" fillId="12" borderId="1" xfId="18" applyFont="1" applyFill="1" applyBorder="1" applyAlignment="1">
      <alignment horizontal="center" wrapText="1"/>
    </xf>
    <xf numFmtId="164" fontId="9" fillId="0" borderId="1" xfId="18" applyNumberFormat="1" applyFont="1" applyFill="1" applyBorder="1" applyAlignment="1">
      <alignment horizontal="right" vertical="center"/>
    </xf>
    <xf numFmtId="164" fontId="9" fillId="0" borderId="1" xfId="10" applyNumberFormat="1" applyFont="1" applyFill="1" applyBorder="1" applyAlignment="1">
      <alignment horizontal="right" vertical="center"/>
    </xf>
    <xf numFmtId="0" fontId="4" fillId="12" borderId="2" xfId="19" applyFont="1" applyFill="1" applyBorder="1" applyAlignment="1">
      <alignment wrapText="1"/>
    </xf>
    <xf numFmtId="0" fontId="4" fillId="12" borderId="1" xfId="19" applyFont="1" applyFill="1" applyBorder="1" applyAlignment="1">
      <alignment horizontal="center" wrapText="1"/>
    </xf>
    <xf numFmtId="164" fontId="4" fillId="12" borderId="5" xfId="19" applyNumberFormat="1" applyFont="1" applyFill="1" applyBorder="1" applyAlignment="1">
      <alignment horizontal="right" vertical="center"/>
    </xf>
    <xf numFmtId="164" fontId="4" fillId="0" borderId="1" xfId="19" applyNumberFormat="1" applyFont="1" applyBorder="1" applyAlignment="1">
      <alignment horizontal="right" vertical="center"/>
    </xf>
    <xf numFmtId="0" fontId="4" fillId="0" borderId="1" xfId="19" applyFont="1" applyBorder="1" applyAlignment="1">
      <alignment horizontal="left" vertical="top" wrapText="1"/>
    </xf>
    <xf numFmtId="0" fontId="4" fillId="12" borderId="2" xfId="37" applyFont="1" applyFill="1" applyBorder="1" applyAlignment="1">
      <alignment wrapText="1"/>
    </xf>
    <xf numFmtId="0" fontId="4" fillId="12" borderId="2" xfId="37" applyFont="1" applyFill="1" applyBorder="1" applyAlignment="1">
      <alignment horizontal="center" wrapText="1"/>
    </xf>
    <xf numFmtId="0" fontId="4" fillId="0" borderId="1" xfId="41" applyFont="1" applyBorder="1" applyAlignment="1">
      <alignment horizontal="left" vertical="top" wrapText="1"/>
    </xf>
    <xf numFmtId="164" fontId="4" fillId="12" borderId="17" xfId="37" applyNumberFormat="1" applyFont="1" applyFill="1" applyBorder="1" applyAlignment="1">
      <alignment horizontal="right" vertical="center"/>
    </xf>
    <xf numFmtId="164" fontId="4" fillId="0" borderId="1" xfId="41" applyNumberFormat="1" applyFont="1" applyBorder="1" applyAlignment="1">
      <alignment horizontal="right" vertical="center"/>
    </xf>
    <xf numFmtId="164" fontId="11" fillId="12" borderId="3" xfId="37" applyNumberFormat="1" applyFont="1" applyFill="1" applyBorder="1" applyAlignment="1">
      <alignment horizontal="right" vertical="center"/>
    </xf>
    <xf numFmtId="0" fontId="4" fillId="12" borderId="1" xfId="14" applyFont="1" applyFill="1" applyBorder="1" applyAlignment="1">
      <alignment wrapText="1"/>
    </xf>
    <xf numFmtId="0" fontId="4" fillId="12" borderId="1" xfId="14" applyFont="1" applyFill="1" applyBorder="1" applyAlignment="1">
      <alignment horizontal="center" wrapText="1"/>
    </xf>
    <xf numFmtId="0" fontId="4" fillId="0" borderId="1" xfId="38" applyFont="1" applyBorder="1" applyAlignment="1">
      <alignment horizontal="left" vertical="top" wrapText="1"/>
    </xf>
    <xf numFmtId="164" fontId="4" fillId="12" borderId="5" xfId="14" applyNumberFormat="1" applyFont="1" applyFill="1" applyBorder="1" applyAlignment="1">
      <alignment horizontal="right" vertical="center"/>
    </xf>
    <xf numFmtId="2" fontId="4" fillId="12" borderId="1" xfId="14" applyNumberFormat="1" applyFont="1" applyFill="1" applyBorder="1" applyAlignment="1">
      <alignment horizontal="right" wrapText="1"/>
    </xf>
    <xf numFmtId="164" fontId="4" fillId="0" borderId="1" xfId="14" applyNumberFormat="1" applyFont="1" applyBorder="1" applyAlignment="1">
      <alignment horizontal="right" vertical="center"/>
    </xf>
    <xf numFmtId="0" fontId="4" fillId="12" borderId="1" xfId="23" applyFont="1" applyFill="1" applyBorder="1" applyAlignment="1">
      <alignment horizontal="center" wrapText="1"/>
    </xf>
    <xf numFmtId="167" fontId="17" fillId="12" borderId="3" xfId="22" applyNumberFormat="1" applyFont="1" applyFill="1" applyBorder="1"/>
    <xf numFmtId="164" fontId="4" fillId="0" borderId="1" xfId="42" applyNumberFormat="1" applyFont="1" applyBorder="1" applyAlignment="1">
      <alignment horizontal="right" vertical="center"/>
    </xf>
    <xf numFmtId="0" fontId="1" fillId="0" borderId="32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right" wrapText="1"/>
    </xf>
    <xf numFmtId="0" fontId="0" fillId="0" borderId="24" xfId="0" applyBorder="1" applyAlignment="1">
      <alignment wrapText="1"/>
    </xf>
    <xf numFmtId="0" fontId="34" fillId="0" borderId="0" xfId="0" applyFont="1"/>
    <xf numFmtId="0" fontId="4" fillId="6" borderId="2" xfId="3" applyFont="1" applyFill="1" applyBorder="1" applyAlignment="1">
      <alignment horizontal="left"/>
    </xf>
    <xf numFmtId="0" fontId="4" fillId="6" borderId="2" xfId="3" applyFont="1" applyFill="1" applyBorder="1" applyAlignment="1">
      <alignment horizontal="center"/>
    </xf>
    <xf numFmtId="0" fontId="4" fillId="6" borderId="2" xfId="3" applyFont="1" applyFill="1" applyBorder="1" applyAlignment="1">
      <alignment horizontal="center" wrapText="1"/>
    </xf>
    <xf numFmtId="0" fontId="0" fillId="12" borderId="1" xfId="0" applyFill="1" applyBorder="1" applyAlignment="1">
      <alignment horizontal="center" vertical="center"/>
    </xf>
    <xf numFmtId="0" fontId="4" fillId="16" borderId="1" xfId="3" applyFont="1" applyFill="1" applyBorder="1" applyAlignment="1">
      <alignment horizontal="center" wrapText="1"/>
    </xf>
    <xf numFmtId="0" fontId="4" fillId="0" borderId="1" xfId="43" applyFont="1" applyBorder="1" applyAlignment="1">
      <alignment horizontal="left" vertical="top" wrapText="1"/>
    </xf>
    <xf numFmtId="0" fontId="2" fillId="3" borderId="5" xfId="0" applyFont="1" applyFill="1" applyBorder="1"/>
    <xf numFmtId="164" fontId="4" fillId="0" borderId="1" xfId="4" applyNumberFormat="1" applyFont="1" applyBorder="1" applyAlignment="1">
      <alignment horizontal="right" vertical="center"/>
    </xf>
    <xf numFmtId="167" fontId="7" fillId="0" borderId="1" xfId="0" applyNumberFormat="1" applyFont="1" applyFill="1" applyBorder="1"/>
    <xf numFmtId="0" fontId="4" fillId="0" borderId="1" xfId="43" applyFont="1" applyBorder="1" applyAlignment="1">
      <alignment horizontal="left" vertical="top"/>
    </xf>
    <xf numFmtId="167" fontId="5" fillId="3" borderId="1" xfId="0" applyNumberFormat="1" applyFont="1" applyFill="1" applyBorder="1"/>
    <xf numFmtId="0" fontId="30" fillId="0" borderId="0" xfId="39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3" fillId="0" borderId="4" xfId="39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0" xfId="30" applyFont="1" applyBorder="1" applyAlignment="1">
      <alignment horizontal="center" wrapText="1"/>
    </xf>
    <xf numFmtId="0" fontId="16" fillId="3" borderId="3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2" fillId="3" borderId="13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left"/>
    </xf>
    <xf numFmtId="0" fontId="12" fillId="3" borderId="13" xfId="0" applyFont="1" applyFill="1" applyBorder="1" applyAlignment="1">
      <alignment horizontal="left"/>
    </xf>
    <xf numFmtId="0" fontId="12" fillId="3" borderId="5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44" fontId="11" fillId="7" borderId="1" xfId="13" applyFont="1" applyFill="1" applyBorder="1" applyAlignment="1">
      <alignment horizontal="center" wrapText="1"/>
    </xf>
    <xf numFmtId="0" fontId="0" fillId="7" borderId="1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9" fillId="7" borderId="1" xfId="0" applyFont="1" applyFill="1" applyBorder="1" applyAlignment="1">
      <alignment horizontal="center" wrapText="1"/>
    </xf>
    <xf numFmtId="0" fontId="0" fillId="7" borderId="1" xfId="0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center" wrapText="1"/>
    </xf>
    <xf numFmtId="0" fontId="9" fillId="11" borderId="2" xfId="0" applyFont="1" applyFill="1" applyBorder="1" applyAlignment="1">
      <alignment horizontal="center" wrapText="1"/>
    </xf>
    <xf numFmtId="0" fontId="0" fillId="7" borderId="1" xfId="0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7" borderId="3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4" fillId="12" borderId="2" xfId="23" applyFont="1" applyFill="1" applyBorder="1" applyAlignment="1">
      <alignment horizontal="left" wrapText="1"/>
    </xf>
    <xf numFmtId="0" fontId="4" fillId="12" borderId="8" xfId="23" applyFont="1" applyFill="1" applyBorder="1" applyAlignment="1">
      <alignment horizontal="left" wrapText="1"/>
    </xf>
    <xf numFmtId="0" fontId="4" fillId="12" borderId="2" xfId="23" applyFont="1" applyFill="1" applyBorder="1" applyAlignment="1">
      <alignment horizontal="center" wrapText="1"/>
    </xf>
    <xf numFmtId="0" fontId="4" fillId="12" borderId="8" xfId="23" applyFont="1" applyFill="1" applyBorder="1" applyAlignment="1">
      <alignment horizontal="center" wrapText="1"/>
    </xf>
    <xf numFmtId="169" fontId="17" fillId="12" borderId="2" xfId="22" applyNumberFormat="1" applyFont="1" applyFill="1" applyBorder="1" applyAlignment="1">
      <alignment horizontal="center"/>
    </xf>
    <xf numFmtId="169" fontId="17" fillId="12" borderId="8" xfId="22" applyNumberFormat="1" applyFont="1" applyFill="1" applyBorder="1" applyAlignment="1">
      <alignment horizontal="center"/>
    </xf>
    <xf numFmtId="0" fontId="4" fillId="12" borderId="1" xfId="23" applyFont="1" applyFill="1" applyBorder="1" applyAlignment="1">
      <alignment horizontal="center" wrapText="1"/>
    </xf>
    <xf numFmtId="0" fontId="4" fillId="0" borderId="10" xfId="23" applyFont="1" applyFill="1" applyBorder="1" applyAlignment="1">
      <alignment horizontal="center" vertical="top" wrapText="1"/>
    </xf>
    <xf numFmtId="0" fontId="4" fillId="0" borderId="18" xfId="23" applyFont="1" applyFill="1" applyBorder="1" applyAlignment="1">
      <alignment horizontal="center" vertical="top" wrapText="1"/>
    </xf>
    <xf numFmtId="0" fontId="1" fillId="12" borderId="0" xfId="0" applyFont="1" applyFill="1" applyAlignment="1">
      <alignment horizontal="center" wrapText="1"/>
    </xf>
    <xf numFmtId="0" fontId="29" fillId="0" borderId="28" xfId="0" applyFont="1" applyBorder="1" applyAlignment="1">
      <alignment horizontal="center" wrapText="1"/>
    </xf>
    <xf numFmtId="0" fontId="1" fillId="12" borderId="23" xfId="0" applyFont="1" applyFill="1" applyBorder="1" applyAlignment="1">
      <alignment horizontal="center" wrapText="1"/>
    </xf>
    <xf numFmtId="0" fontId="29" fillId="0" borderId="29" xfId="0" applyFont="1" applyBorder="1" applyAlignment="1">
      <alignment horizontal="center" wrapText="1"/>
    </xf>
    <xf numFmtId="0" fontId="29" fillId="0" borderId="0" xfId="0" applyFont="1" applyBorder="1" applyAlignment="1">
      <alignment horizontal="center" wrapText="1"/>
    </xf>
    <xf numFmtId="0" fontId="1" fillId="12" borderId="0" xfId="0" applyFont="1" applyFill="1" applyBorder="1" applyAlignment="1">
      <alignment horizontal="center" wrapText="1"/>
    </xf>
    <xf numFmtId="0" fontId="23" fillId="0" borderId="0" xfId="39" applyFont="1"/>
  </cellXfs>
  <cellStyles count="44">
    <cellStyle name="Hipervínculo" xfId="39" builtinId="8"/>
    <cellStyle name="Moneda" xfId="13" builtinId="4"/>
    <cellStyle name="Normal" xfId="0" builtinId="0"/>
    <cellStyle name="Normal_Agentes físicos CNO" xfId="32"/>
    <cellStyle name="Normal_BASE" xfId="1"/>
    <cellStyle name="Normal_Calificación al cierre" xfId="42"/>
    <cellStyle name="Normal_Causa cierre" xfId="11"/>
    <cellStyle name="Normal_Causa cierre Duración" xfId="38"/>
    <cellStyle name="Normal_Causa cierre_1" xfId="27"/>
    <cellStyle name="Normal_CIE10 duración" xfId="37"/>
    <cellStyle name="Normal_CIE10 duración_1" xfId="41"/>
    <cellStyle name="Normal_CIE10 grupo EP" xfId="33"/>
    <cellStyle name="Normal_Duración" xfId="35"/>
    <cellStyle name="Normal_Duración grupo EP" xfId="36"/>
    <cellStyle name="Normal_Edad, sexo, sector" xfId="40"/>
    <cellStyle name="Normal_Edad, sexo, sector_1" xfId="29"/>
    <cellStyle name="Normal_EP Totales CNAE 3D" xfId="26"/>
    <cellStyle name="Normal_EP totales subgrupo ep" xfId="9"/>
    <cellStyle name="Normal_EPTotales, EP Incidentes sector_1" xfId="24"/>
    <cellStyle name="Normal_Gráfico sector" xfId="15"/>
    <cellStyle name="Normal_Grupo EP sector" xfId="30"/>
    <cellStyle name="Normal_Hoja1" xfId="3"/>
    <cellStyle name="Normal_Hoja1_1" xfId="20"/>
    <cellStyle name="Normal_Hoja10" xfId="10"/>
    <cellStyle name="Normal_Hoja12" xfId="19"/>
    <cellStyle name="Normal_Hoja2" xfId="14"/>
    <cellStyle name="Normal_Hoja3" xfId="5"/>
    <cellStyle name="Normal_Hoja4" xfId="6"/>
    <cellStyle name="Normal_Hoja5" xfId="16"/>
    <cellStyle name="Normal_Hoja6" xfId="8"/>
    <cellStyle name="Normal_Hoja8" xfId="17"/>
    <cellStyle name="Normal_Hoja9" xfId="18"/>
    <cellStyle name="Normal_Parte cuerpo Grupo EP" xfId="34"/>
    <cellStyle name="Normal_Restando AT_EC" xfId="23"/>
    <cellStyle name="Normal_sexo, edad" xfId="2"/>
    <cellStyle name="Normal_SubgrupoIncidRecaida_1" xfId="31"/>
    <cellStyle name="Normal_Total Patología y sector_1" xfId="43"/>
    <cellStyle name="Normal_Totales CIE 10" xfId="28"/>
    <cellStyle name="Normal_tOTALES NACIONALES" xfId="7"/>
    <cellStyle name="Normal_Totales ocupación" xfId="21"/>
    <cellStyle name="Normal_Totales ocupación_1" xfId="25"/>
    <cellStyle name="Normal_Totales parte cuerpo" xfId="12"/>
    <cellStyle name="Normal_Totales, Incidentes sector" xfId="4"/>
    <cellStyle name="Porcentaje" xfId="22" builtinId="5"/>
  </cellStyles>
  <dxfs count="0"/>
  <tableStyles count="0" defaultTableStyle="TableStyleMedium2" defaultPivotStyle="PivotStyleMedium9"/>
  <colors>
    <mruColors>
      <color rgb="FF99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worksheet" Target="worksheets/sheet10.xml"/>
  <Relationship Id="rId11" Type="http://schemas.openxmlformats.org/officeDocument/2006/relationships/worksheet" Target="worksheets/sheet11.xml"/>
  <Relationship Id="rId12" Type="http://schemas.openxmlformats.org/officeDocument/2006/relationships/worksheet" Target="worksheets/sheet12.xml"/>
  <Relationship Id="rId13" Type="http://schemas.openxmlformats.org/officeDocument/2006/relationships/worksheet" Target="worksheets/sheet13.xml"/>
  <Relationship Id="rId14" Type="http://schemas.openxmlformats.org/officeDocument/2006/relationships/worksheet" Target="worksheets/sheet14.xml"/>
  <Relationship Id="rId15" Type="http://schemas.openxmlformats.org/officeDocument/2006/relationships/worksheet" Target="worksheets/sheet15.xml"/>
  <Relationship Id="rId16" Type="http://schemas.openxmlformats.org/officeDocument/2006/relationships/worksheet" Target="worksheets/sheet16.xml"/>
  <Relationship Id="rId17" Type="http://schemas.openxmlformats.org/officeDocument/2006/relationships/worksheet" Target="worksheets/sheet17.xml"/>
  <Relationship Id="rId18" Type="http://schemas.openxmlformats.org/officeDocument/2006/relationships/worksheet" Target="worksheets/sheet18.xml"/>
  <Relationship Id="rId19" Type="http://schemas.openxmlformats.org/officeDocument/2006/relationships/worksheet" Target="worksheets/sheet19.xml"/>
  <Relationship Id="rId2" Type="http://schemas.openxmlformats.org/officeDocument/2006/relationships/worksheet" Target="worksheets/sheet2.xml"/>
  <Relationship Id="rId20" Type="http://schemas.openxmlformats.org/officeDocument/2006/relationships/worksheet" Target="worksheets/sheet20.xml"/>
  <Relationship Id="rId21" Type="http://schemas.openxmlformats.org/officeDocument/2006/relationships/worksheet" Target="worksheets/sheet21.xml"/>
  <Relationship Id="rId22" Type="http://schemas.openxmlformats.org/officeDocument/2006/relationships/worksheet" Target="worksheets/sheet22.xml"/>
  <Relationship Id="rId23" Type="http://schemas.openxmlformats.org/officeDocument/2006/relationships/worksheet" Target="worksheets/sheet23.xml"/>
  <Relationship Id="rId24" Type="http://schemas.openxmlformats.org/officeDocument/2006/relationships/worksheet" Target="worksheets/sheet24.xml"/>
  <Relationship Id="rId25" Type="http://schemas.openxmlformats.org/officeDocument/2006/relationships/worksheet" Target="worksheets/sheet25.xml"/>
  <Relationship Id="rId26" Type="http://schemas.openxmlformats.org/officeDocument/2006/relationships/worksheet" Target="worksheets/sheet26.xml"/>
  <Relationship Id="rId27" Type="http://schemas.openxmlformats.org/officeDocument/2006/relationships/worksheet" Target="worksheets/sheet27.xml"/>
  <Relationship Id="rId28" Type="http://schemas.openxmlformats.org/officeDocument/2006/relationships/worksheet" Target="worksheets/sheet28.xml"/>
  <Relationship Id="rId29" Type="http://schemas.openxmlformats.org/officeDocument/2006/relationships/worksheet" Target="worksheets/sheet29.xml"/>
  <Relationship Id="rId3" Type="http://schemas.openxmlformats.org/officeDocument/2006/relationships/worksheet" Target="worksheets/sheet3.xml"/>
  <Relationship Id="rId30" Type="http://schemas.openxmlformats.org/officeDocument/2006/relationships/worksheet" Target="worksheets/sheet30.xml"/>
  <Relationship Id="rId31" Type="http://schemas.openxmlformats.org/officeDocument/2006/relationships/externalLink" Target="externalLinks/externalLink1.xml"/>
  <Relationship Id="rId32" Type="http://schemas.openxmlformats.org/officeDocument/2006/relationships/theme" Target="theme/theme1.xml"/>
  <Relationship Id="rId33" Type="http://schemas.openxmlformats.org/officeDocument/2006/relationships/styles" Target="styles.xml"/>
  <Relationship Id="rId34" Type="http://schemas.openxmlformats.org/officeDocument/2006/relationships/sharedStrings" Target="sharedStrings.xml"/>
  <Relationship Id="rId35" Type="http://schemas.openxmlformats.org/officeDocument/2006/relationships/calcChain" Target="calcChain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5.xml"/>
  <Relationship Id="rId6" Type="http://schemas.openxmlformats.org/officeDocument/2006/relationships/worksheet" Target="worksheets/sheet6.xml"/>
  <Relationship Id="rId7" Type="http://schemas.openxmlformats.org/officeDocument/2006/relationships/worksheet" Target="worksheets/sheet7.xml"/>
  <Relationship Id="rId8" Type="http://schemas.openxmlformats.org/officeDocument/2006/relationships/worksheet" Target="worksheets/sheet8.xml"/>
  <Relationship Id="rId9" Type="http://schemas.openxmlformats.org/officeDocument/2006/relationships/worksheet" Target="worksheets/sheet9.xml"/>
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422382671480149E-2"/>
          <c:y val="0.25454620781903353"/>
          <c:w val="0.84837545126353786"/>
          <c:h val="0.56666834359713425"/>
        </c:manualLayout>
      </c:layout>
      <c:pie3DChart>
        <c:varyColors val="1"/>
        <c:ser>
          <c:idx val="0"/>
          <c:order val="0"/>
          <c:tx>
            <c:strRef>
              <c:f>'[1]EP totales subgrupo ep'!$D$44</c:f>
              <c:strCache>
                <c:ptCount val="1"/>
                <c:pt idx="0">
                  <c:v>Total nº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</c:dPt>
          <c:dPt>
            <c:idx val="1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</c:dPt>
          <c:dLbls>
            <c:dLbl>
              <c:idx val="0"/>
              <c:layout>
                <c:manualLayout>
                  <c:x val="0.27735242185635889"/>
                  <c:y val="-3.55588363954505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7086045652235664E-2"/>
                  <c:y val="8.10053394925843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8.7448818897637795E-2"/>
                  <c:y val="4.587962962962963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4.4381212276263307E-2"/>
                  <c:y val="-0.1270733461605957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5.544842093294295E-2"/>
                  <c:y val="-0.124726712461571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0472214268670961"/>
                  <c:y val="-0.1326057159521726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#,#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'[1]EP totales subgrupo ep'!$C$45:$C$50</c:f>
              <c:strCache>
                <c:ptCount val="6"/>
                <c:pt idx="0">
                  <c:v>1) Agentes químicos</c:v>
                </c:pt>
                <c:pt idx="1">
                  <c:v>2) Agentes físicos</c:v>
                </c:pt>
                <c:pt idx="2">
                  <c:v>3) Agentes biológicos</c:v>
                </c:pt>
                <c:pt idx="3">
                  <c:v>4) Inhalación de sustancias</c:v>
                </c:pt>
                <c:pt idx="4">
                  <c:v>5) De la piel</c:v>
                </c:pt>
                <c:pt idx="5">
                  <c:v>6) Agentes carcinogénicos</c:v>
                </c:pt>
              </c:strCache>
            </c:strRef>
          </c:cat>
          <c:val>
            <c:numRef>
              <c:f>'[1]EP totales subgrupo ep'!$D$45:$D$50</c:f>
              <c:numCache>
                <c:formatCode>Estándar</c:formatCode>
                <c:ptCount val="6"/>
                <c:pt idx="0">
                  <c:v>13</c:v>
                </c:pt>
                <c:pt idx="1">
                  <c:v>857</c:v>
                </c:pt>
                <c:pt idx="2">
                  <c:v>13</c:v>
                </c:pt>
                <c:pt idx="3">
                  <c:v>20</c:v>
                </c:pt>
                <c:pt idx="4">
                  <c:v>61</c:v>
                </c:pt>
                <c:pt idx="5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?>

<Relationships xmlns="http://schemas.openxmlformats.org/package/2006/relationships">
  <Relationship Id="rId1" Type="http://schemas.openxmlformats.org/officeDocument/2006/relationships/chart" Target="../charts/chart1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0</xdr:rowOff>
    </xdr:from>
    <xdr:to>
      <xdr:col>6</xdr:col>
      <xdr:colOff>447675</xdr:colOff>
      <xdr:row>57</xdr:row>
      <xdr:rowOff>0</xdr:rowOff>
    </xdr:to>
    <xdr:graphicFrame macro="">
      <xdr:nvGraphicFramePr>
        <xdr:cNvPr id="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?>

<Relationships xmlns="http://schemas.openxmlformats.org/package/2006/relationships">
  <Relationship Id="rId1" Type="http://schemas.openxmlformats.org/officeDocument/2006/relationships/externalLinkPath" TargetMode="External" Target="/est/mgg52t/ESTADISTICAS/Estadisticas%202016%20definitivas/ENFERMEDADES%20pp%202016/TABLAS%20ENFERMEDADES%202016.%20XLS.xls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2016"/>
      <sheetName val="GRAFICO SERIE"/>
      <sheetName val="EPTotales, EP Incidentes sector"/>
      <sheetName val="EP totales grupo"/>
      <sheetName val="EP totales, sexo, edad"/>
      <sheetName val="Totales ocupación"/>
      <sheetName val="EPTOTALES EXTRANJEROS"/>
      <sheetName val="EP Totales sector, mes"/>
      <sheetName val="EP Totales CNAE 3D"/>
      <sheetName val="EP totales subgrupo ep"/>
      <sheetName val="Totales parte cuerpo"/>
      <sheetName val="Totales CIE 10"/>
      <sheetName val="Causa cierre"/>
      <sheetName val="A PARTIR DE AQUI CON BAJA"/>
      <sheetName val="Grupo EP sector"/>
      <sheetName val="Gráfico sector, sexo"/>
      <sheetName val="Grupo EP, edad"/>
      <sheetName val="Edad, sexo, sector"/>
      <sheetName val="Sector y grupo"/>
      <sheetName val="Subgrupo EP, sexo"/>
      <sheetName val="SubgrupoIncidRecaida"/>
      <sheetName val="Agentes físicos CNO"/>
      <sheetName val="CIE10 grupo EP"/>
      <sheetName val="Parte cuerpo Grupo EP"/>
      <sheetName val="Duración"/>
      <sheetName val="Duración grupo EP"/>
      <sheetName val="CIE10 duración"/>
      <sheetName val="Causa cierre Duración"/>
      <sheetName val="Calificación al cierre"/>
      <sheetName val="PROMEDIO baja+cepross 2015"/>
      <sheetName val="Promedio baja+ CEPROSS2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4">
          <cell r="D44" t="str">
            <v>Total nº</v>
          </cell>
        </row>
        <row r="45">
          <cell r="C45" t="str">
            <v>1) Agentes químicos</v>
          </cell>
          <cell r="D45">
            <v>13</v>
          </cell>
        </row>
        <row r="46">
          <cell r="C46" t="str">
            <v>2) Agentes físicos</v>
          </cell>
          <cell r="D46">
            <v>857</v>
          </cell>
        </row>
        <row r="47">
          <cell r="C47" t="str">
            <v>3) Agentes biológicos</v>
          </cell>
          <cell r="D47">
            <v>13</v>
          </cell>
        </row>
        <row r="48">
          <cell r="C48" t="str">
            <v>4) Inhalación de sustancias</v>
          </cell>
          <cell r="D48">
            <v>20</v>
          </cell>
        </row>
        <row r="49">
          <cell r="C49" t="str">
            <v>5) De la piel</v>
          </cell>
          <cell r="D49">
            <v>61</v>
          </cell>
        </row>
        <row r="50">
          <cell r="C50" t="str">
            <v>6) Agentes carcinogénicos</v>
          </cell>
          <cell r="D50">
            <v>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10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6.bin"/>
  <Relationship Id="rId2" Type="http://schemas.openxmlformats.org/officeDocument/2006/relationships/drawing" Target="../drawings/drawing1.xml"/>
</Relationships>

</file>

<file path=xl/worksheets/_rels/sheet1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7.bin"/>
</Relationships>

</file>

<file path=xl/worksheets/_rels/sheet1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8.bin"/>
</Relationships>

</file>

<file path=xl/worksheets/_rels/sheet18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9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24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0.bin"/>
</Relationships>

</file>

<file path=xl/worksheets/_rels/sheet25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1.bin"/>
</Relationships>

</file>

<file path=xl/worksheets/_rels/sheet27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2.bin"/>
</Relationships>

</file>

<file path=xl/worksheets/_rels/sheet28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3.bin"/>
</Relationships>

</file>

<file path=xl/worksheets/_rels/sheet29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4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3.bin"/>
</Relationships>

</file>

<file path=xl/worksheets/_rels/sheet6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4.bin"/>
</Relationships>

</file>

<file path=xl/worksheets/_rels/sheet9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5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topLeftCell="A25" workbookViewId="0">
      <selection activeCell="B40" sqref="B40"/>
    </sheetView>
  </sheetViews>
  <sheetFormatPr baseColWidth="10" defaultColWidth="46.7109375" defaultRowHeight="15"/>
  <cols>
    <col min="1" max="1" customWidth="true" width="18.0" collapsed="false"/>
    <col min="2" max="2" customWidth="true" style="385" width="97.42578125" collapsed="false"/>
  </cols>
  <sheetData>
    <row r="1" spans="1:2">
      <c r="A1" s="406"/>
    </row>
    <row r="2" spans="1:2" ht="21">
      <c r="A2" s="452"/>
      <c r="B2" s="405" t="s">
        <v>548</v>
      </c>
    </row>
    <row r="3" spans="1:2" ht="22.5" customHeight="1">
      <c r="A3" s="407"/>
      <c r="B3" s="451" t="s">
        <v>416</v>
      </c>
    </row>
    <row r="4" spans="1:2" ht="20.100000000000001" customHeight="1">
      <c r="A4" s="410" t="s">
        <v>394</v>
      </c>
      <c r="B4" s="414" t="s">
        <v>418</v>
      </c>
    </row>
    <row r="5" spans="1:2" ht="20.100000000000001" customHeight="1">
      <c r="A5" s="410" t="s">
        <v>348</v>
      </c>
      <c r="B5" s="415" t="s">
        <v>345</v>
      </c>
    </row>
    <row r="6" spans="1:2" ht="20.100000000000001" customHeight="1">
      <c r="A6" s="410" t="s">
        <v>348</v>
      </c>
      <c r="B6" s="414" t="s">
        <v>12</v>
      </c>
    </row>
    <row r="7" spans="1:2" ht="20.100000000000001" customHeight="1">
      <c r="A7" s="410" t="s">
        <v>348</v>
      </c>
      <c r="B7" s="414" t="s">
        <v>350</v>
      </c>
    </row>
    <row r="8" spans="1:2" ht="20.100000000000001" customHeight="1">
      <c r="A8" s="410" t="s">
        <v>351</v>
      </c>
      <c r="B8" s="414" t="s">
        <v>352</v>
      </c>
    </row>
    <row r="9" spans="1:2" ht="20.100000000000001" customHeight="1">
      <c r="A9" s="410" t="s">
        <v>353</v>
      </c>
      <c r="B9" s="414" t="s">
        <v>354</v>
      </c>
    </row>
    <row r="10" spans="1:2" ht="20.100000000000001" customHeight="1">
      <c r="A10" s="410" t="s">
        <v>353</v>
      </c>
      <c r="B10" s="414" t="s">
        <v>355</v>
      </c>
    </row>
    <row r="11" spans="1:2" ht="20.100000000000001" customHeight="1">
      <c r="A11" s="410" t="s">
        <v>356</v>
      </c>
      <c r="B11" s="414" t="s">
        <v>357</v>
      </c>
    </row>
    <row r="12" spans="1:2" ht="20.100000000000001" customHeight="1">
      <c r="A12" s="410" t="s">
        <v>417</v>
      </c>
      <c r="B12" s="414" t="s">
        <v>40</v>
      </c>
    </row>
    <row r="13" spans="1:2" ht="20.100000000000001" customHeight="1">
      <c r="A13" s="410" t="s">
        <v>417</v>
      </c>
      <c r="B13" s="414" t="s">
        <v>393</v>
      </c>
    </row>
    <row r="14" spans="1:2" ht="20.100000000000001" customHeight="1">
      <c r="A14" s="411" t="s">
        <v>358</v>
      </c>
      <c r="B14" s="414" t="s">
        <v>359</v>
      </c>
    </row>
    <row r="15" spans="1:2" ht="20.100000000000001" customHeight="1">
      <c r="A15" s="411" t="s">
        <v>358</v>
      </c>
      <c r="B15" s="414" t="s">
        <v>361</v>
      </c>
    </row>
    <row r="16" spans="1:2" ht="20.100000000000001" customHeight="1">
      <c r="A16" s="410" t="s">
        <v>363</v>
      </c>
      <c r="B16" s="414" t="s">
        <v>362</v>
      </c>
    </row>
    <row r="17" spans="1:9" ht="20.100000000000001" customHeight="1">
      <c r="A17" s="410" t="s">
        <v>396</v>
      </c>
      <c r="B17" s="414" t="s">
        <v>364</v>
      </c>
    </row>
    <row r="18" spans="1:9" ht="20.100000000000001" customHeight="1">
      <c r="A18" s="410" t="s">
        <v>365</v>
      </c>
      <c r="B18" s="414" t="s">
        <v>368</v>
      </c>
    </row>
    <row r="19" spans="1:9" ht="20.100000000000001" customHeight="1">
      <c r="A19" s="410" t="s">
        <v>366</v>
      </c>
      <c r="B19" s="416" t="s">
        <v>367</v>
      </c>
      <c r="C19" s="358"/>
      <c r="D19" s="358"/>
      <c r="E19" s="358"/>
      <c r="F19" s="358"/>
      <c r="G19" s="358"/>
      <c r="H19" s="358"/>
      <c r="I19" s="359"/>
    </row>
    <row r="20" spans="1:9" ht="20.100000000000001" customHeight="1">
      <c r="A20" s="410" t="s">
        <v>370</v>
      </c>
      <c r="B20" s="414" t="s">
        <v>216</v>
      </c>
    </row>
    <row r="21" spans="1:9" ht="20.100000000000001" customHeight="1">
      <c r="A21" s="410" t="s">
        <v>371</v>
      </c>
      <c r="B21" s="415" t="s">
        <v>398</v>
      </c>
    </row>
    <row r="22" spans="1:9" ht="20.100000000000001" customHeight="1">
      <c r="A22" s="410" t="s">
        <v>373</v>
      </c>
      <c r="B22" s="414" t="s">
        <v>419</v>
      </c>
    </row>
    <row r="23" spans="1:9" ht="20.100000000000001" customHeight="1">
      <c r="A23" s="410" t="s">
        <v>373</v>
      </c>
      <c r="B23" s="415" t="s">
        <v>420</v>
      </c>
    </row>
    <row r="24" spans="1:9" ht="20.100000000000001" customHeight="1">
      <c r="A24" s="410" t="s">
        <v>374</v>
      </c>
      <c r="B24" s="415" t="s">
        <v>377</v>
      </c>
    </row>
    <row r="25" spans="1:9" ht="20.100000000000001" customHeight="1">
      <c r="A25" s="412" t="s">
        <v>399</v>
      </c>
      <c r="B25" s="415" t="s">
        <v>400</v>
      </c>
    </row>
    <row r="26" spans="1:9" ht="20.100000000000001" customHeight="1">
      <c r="A26" s="413" t="s">
        <v>380</v>
      </c>
      <c r="B26" s="415" t="s">
        <v>225</v>
      </c>
    </row>
    <row r="27" spans="1:9" ht="20.100000000000001" customHeight="1">
      <c r="A27" s="410" t="s">
        <v>381</v>
      </c>
      <c r="B27" s="414" t="s">
        <v>403</v>
      </c>
      <c r="C27" s="26"/>
    </row>
    <row r="28" spans="1:9" ht="20.100000000000001" customHeight="1">
      <c r="A28" s="410" t="s">
        <v>382</v>
      </c>
      <c r="B28" s="414" t="s">
        <v>369</v>
      </c>
    </row>
    <row r="29" spans="1:9" ht="20.100000000000001" customHeight="1">
      <c r="A29" s="410" t="s">
        <v>383</v>
      </c>
      <c r="B29" s="414" t="s">
        <v>401</v>
      </c>
    </row>
    <row r="30" spans="1:9" ht="20.100000000000001" customHeight="1">
      <c r="A30" s="410" t="s">
        <v>402</v>
      </c>
      <c r="B30" s="415" t="s">
        <v>385</v>
      </c>
    </row>
    <row r="31" spans="1:9" ht="20.100000000000001" customHeight="1">
      <c r="A31" s="410" t="s">
        <v>404</v>
      </c>
      <c r="B31" s="414" t="s">
        <v>379</v>
      </c>
    </row>
    <row r="32" spans="1:9" ht="20.100000000000001" customHeight="1">
      <c r="A32" s="410" t="s">
        <v>386</v>
      </c>
      <c r="B32" s="414" t="s">
        <v>387</v>
      </c>
    </row>
    <row r="33" spans="1:2" ht="20.100000000000001" customHeight="1">
      <c r="A33" s="410" t="s">
        <v>389</v>
      </c>
      <c r="B33" s="414" t="s">
        <v>339</v>
      </c>
    </row>
    <row r="34" spans="1:2" ht="20.100000000000001" customHeight="1">
      <c r="A34" s="410" t="s">
        <v>390</v>
      </c>
      <c r="B34" s="414" t="s">
        <v>341</v>
      </c>
    </row>
    <row r="35" spans="1:2" ht="20.100000000000001" customHeight="1">
      <c r="A35" s="410" t="s">
        <v>391</v>
      </c>
      <c r="B35" s="414" t="s">
        <v>284</v>
      </c>
    </row>
    <row r="36" spans="1:2">
      <c r="A36" s="410" t="s">
        <v>415</v>
      </c>
      <c r="B36" s="414" t="s">
        <v>414</v>
      </c>
    </row>
    <row r="37" spans="1:2">
      <c r="A37" s="450" t="s">
        <v>415</v>
      </c>
      <c r="B37" s="414" t="s">
        <v>421</v>
      </c>
    </row>
    <row r="38" spans="1:2">
      <c r="A38" s="450" t="s">
        <v>415</v>
      </c>
      <c r="B38" s="414" t="s">
        <v>409</v>
      </c>
    </row>
    <row r="39" spans="1:2">
      <c r="A39" s="448" t="s">
        <v>415</v>
      </c>
      <c r="B39" s="449" t="s">
        <v>413</v>
      </c>
    </row>
    <row r="40" spans="1:2">
      <c r="A40" s="447" t="s">
        <v>547</v>
      </c>
      <c r="B40" s="587" t="s">
        <v>549</v>
      </c>
    </row>
  </sheetData>
  <hyperlinks>
    <hyperlink ref="B8" location="EPTgrupo!C3" display="Enfermedades profesionales totales según grupo de enfermedad"/>
    <hyperlink ref="B9" location="'EPTsexo,edad'!C3" display="Enfermedades profesionales totales según sexo"/>
    <hyperlink ref="B10" location="'EPTsexo,edad'!C11" display="Enfermedades profesionales totales según grupo edad"/>
    <hyperlink ref="B11" location="EPTocupacion!C4" display="Enfermedades profesionales totales según ocupación CNO-11"/>
    <hyperlink ref="B16" location="'EPT-CNAE'!B3" display="Enfermedades profesionales totales según grado y actividad económica"/>
    <hyperlink ref="B19:I19" location="EPTCIE10!B3" display="Enfermedades profesionales totales según diagnóstico CIE 10"/>
    <hyperlink ref="B20" location="'EPTCausa cierre'!B2" display="Enfermedades profesionales totales según causa cierre"/>
    <hyperlink ref="B21" location="'EPB,grup,sector'!C3" display="'EPB,grup,sector'!C3"/>
    <hyperlink ref="B22" location="'EPB sector,sexo'!B2" display="Distribución sectoral de enfermedades profesionales con baja según sexo. 2015"/>
    <hyperlink ref="B24" location="'EPB,edad,sexo,sector'!B2" display="Enfermedades profesionales con baja según sector de actividad económica, sexo y edad"/>
    <hyperlink ref="B25" location="'EPBGrupo,edad'!B2" display="'EPBGrupo,edad'!B2"/>
    <hyperlink ref="B26" location="'EPBSubg,sexo'!B2" display="'EPBSubg,sexo'!B2"/>
    <hyperlink ref="B27" location="EPBIncidRecaida!B2" display="Enfermedades profesionales con baja: casos incidencias y recaídas según subgrupo enfermedad profesional"/>
    <hyperlink ref="B28" location="EPBCNO!B2" display="Enfermedades profesionales con baja causadas por Agentes Físicos, según subgrupo y ocupación"/>
    <hyperlink ref="B29" location="EPBCIE10!B2" display="Enfermedades profesionales con baja según diagnóstico CIE10"/>
    <hyperlink ref="B31" location="DuraciónBaja!B2" display="Enfermedades profesionales con baja según duración del parte de baja"/>
    <hyperlink ref="B32" location="DuraciónGrupoEP!B2" display="DuraciónGrupoEP!B2"/>
    <hyperlink ref="B33" location="DuracionCIE10!B2" display="Enfermedades profesionales con baja según duración baja médica y diagnóstico CIE 10"/>
    <hyperlink ref="B34" location="EPBCausacierre!B2" display="Enfermedades profesionales con baja según causa de cierre del parte médico y  duración de la baja "/>
    <hyperlink ref="B35" location="EPBCalificación!B2" display="Enfermedades profesionales comunicadas según calificación de la contingencia al cierre del proceso"/>
    <hyperlink ref="B4" location="EP1.!B4" display="Enfermedades profesionales comunicadas. Evolución 2007-2005"/>
    <hyperlink ref="B5" location="EPTotales!B4" display="Enfermedades profesionales totales: casos incidentes y reacaidas"/>
    <hyperlink ref="B6" location="EPTotales!B11" display="Enfermedades profesionales. Casos incidentes según sector de actividad y grado"/>
    <hyperlink ref="B7" location="EPTotales!B20" display="Distribución enfermedades profesionales totales según grado y número de recaídas"/>
    <hyperlink ref="B12" location="EPTEXTR.!B2" display="Enfermedades profesionales totales según nacionalidad y sexo"/>
    <hyperlink ref="B13" location="EPTEXTR.!B28" display="Enfermedades profesionales totales según nacionalidad y grupo de enfermedad "/>
    <hyperlink ref="B14" location="'EPT, sector, mes'!B2" display="Enfermedades profesionales totales según grado y sector de actividad económica"/>
    <hyperlink ref="B15" location="'EPT, sector, mes'!B11" display="Enfermedades profesionales totales según mes y grado "/>
    <hyperlink ref="B17" location="EPTsubgrup!B2" display="Enfermedades profesionales totales según subgrupo de enfermedad"/>
    <hyperlink ref="B18" location="'EPT parte cuerpo'!B2" display="Enfermedades profesionales totales según parte del cuerpo afectada"/>
    <hyperlink ref="B23" location="'EPB sector,sexo'!B12" display="Evolución sectorial de enfermedades profesionales con baja. Periodo 2014-2015"/>
    <hyperlink ref="B30" location="'EPBGrupoParteC '!B2" display="Enfermedades profesionales con baja según grupo de enfermedad y parte del cuerpo afectada"/>
    <hyperlink ref="B36" location="I.Incid.!B4" display="Índice de incidencia anual de enfermedades profesionales con baja. Región de Murcia 2007-2014"/>
    <hyperlink ref="B38" location="I.Incid.!B39" display="Índices de incidencia de enfermedades profesionales con baja según sector de actividad. Región de Murcia 2012-2015"/>
    <hyperlink ref="B37" location="I.Incid.!B21" display="Índice de incidencia mensual de enfermedades profesionales con baja. Región de Murcia 2014-2015"/>
    <hyperlink ref="B39" location="I.Incid.!B48" display="Índices de incidencia de enfermedades profesionales con baja según sexo. Región de Murcia 2012-2015"/>
    <hyperlink ref="B40" location="ECPNT!B4" display="Partes comunicados de enferemdades según sector de actividad y tipo de patología:causada o agravada por el trabajo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3"/>
  <sheetViews>
    <sheetView topLeftCell="A2" workbookViewId="0">
      <selection activeCell="B2" sqref="B2:H2"/>
    </sheetView>
  </sheetViews>
  <sheetFormatPr baseColWidth="10" defaultRowHeight="15"/>
  <cols>
    <col min="2" max="2" customWidth="true" style="41" width="32.140625" collapsed="false"/>
    <col min="3" max="3" customWidth="true" width="9.42578125" collapsed="false"/>
    <col min="4" max="4" customWidth="true" width="8.5703125" collapsed="false"/>
    <col min="5" max="5" customWidth="true" width="9.0" collapsed="false"/>
    <col min="6" max="6" customWidth="true" width="9.5703125" collapsed="false"/>
    <col min="7" max="7" customWidth="true" width="8.140625" collapsed="false"/>
    <col min="8" max="8" customWidth="true" width="9.28515625" collapsed="false"/>
    <col min="9" max="9" customWidth="true" style="54" width="9.28515625" collapsed="false"/>
    <col min="249" max="249" customWidth="true" width="32.140625" collapsed="false"/>
    <col min="250" max="250" customWidth="true" width="9.42578125" collapsed="false"/>
    <col min="251" max="251" customWidth="true" width="8.5703125" collapsed="false"/>
    <col min="252" max="252" customWidth="true" width="9.0" collapsed="false"/>
    <col min="253" max="253" customWidth="true" width="9.5703125" collapsed="false"/>
    <col min="254" max="254" customWidth="true" width="8.140625" collapsed="false"/>
    <col min="255" max="255" customWidth="true" width="9.28515625" collapsed="false"/>
    <col min="505" max="505" customWidth="true" width="32.140625" collapsed="false"/>
    <col min="506" max="506" customWidth="true" width="9.42578125" collapsed="false"/>
    <col min="507" max="507" customWidth="true" width="8.5703125" collapsed="false"/>
    <col min="508" max="508" customWidth="true" width="9.0" collapsed="false"/>
    <col min="509" max="509" customWidth="true" width="9.5703125" collapsed="false"/>
    <col min="510" max="510" customWidth="true" width="8.140625" collapsed="false"/>
    <col min="511" max="511" customWidth="true" width="9.28515625" collapsed="false"/>
    <col min="761" max="761" customWidth="true" width="32.140625" collapsed="false"/>
    <col min="762" max="762" customWidth="true" width="9.42578125" collapsed="false"/>
    <col min="763" max="763" customWidth="true" width="8.5703125" collapsed="false"/>
    <col min="764" max="764" customWidth="true" width="9.0" collapsed="false"/>
    <col min="765" max="765" customWidth="true" width="9.5703125" collapsed="false"/>
    <col min="766" max="766" customWidth="true" width="8.140625" collapsed="false"/>
    <col min="767" max="767" customWidth="true" width="9.28515625" collapsed="false"/>
    <col min="1017" max="1017" customWidth="true" width="32.140625" collapsed="false"/>
    <col min="1018" max="1018" customWidth="true" width="9.42578125" collapsed="false"/>
    <col min="1019" max="1019" customWidth="true" width="8.5703125" collapsed="false"/>
    <col min="1020" max="1020" customWidth="true" width="9.0" collapsed="false"/>
    <col min="1021" max="1021" customWidth="true" width="9.5703125" collapsed="false"/>
    <col min="1022" max="1022" customWidth="true" width="8.140625" collapsed="false"/>
    <col min="1023" max="1023" customWidth="true" width="9.28515625" collapsed="false"/>
    <col min="1273" max="1273" customWidth="true" width="32.140625" collapsed="false"/>
    <col min="1274" max="1274" customWidth="true" width="9.42578125" collapsed="false"/>
    <col min="1275" max="1275" customWidth="true" width="8.5703125" collapsed="false"/>
    <col min="1276" max="1276" customWidth="true" width="9.0" collapsed="false"/>
    <col min="1277" max="1277" customWidth="true" width="9.5703125" collapsed="false"/>
    <col min="1278" max="1278" customWidth="true" width="8.140625" collapsed="false"/>
    <col min="1279" max="1279" customWidth="true" width="9.28515625" collapsed="false"/>
    <col min="1529" max="1529" customWidth="true" width="32.140625" collapsed="false"/>
    <col min="1530" max="1530" customWidth="true" width="9.42578125" collapsed="false"/>
    <col min="1531" max="1531" customWidth="true" width="8.5703125" collapsed="false"/>
    <col min="1532" max="1532" customWidth="true" width="9.0" collapsed="false"/>
    <col min="1533" max="1533" customWidth="true" width="9.5703125" collapsed="false"/>
    <col min="1534" max="1534" customWidth="true" width="8.140625" collapsed="false"/>
    <col min="1535" max="1535" customWidth="true" width="9.28515625" collapsed="false"/>
    <col min="1785" max="1785" customWidth="true" width="32.140625" collapsed="false"/>
    <col min="1786" max="1786" customWidth="true" width="9.42578125" collapsed="false"/>
    <col min="1787" max="1787" customWidth="true" width="8.5703125" collapsed="false"/>
    <col min="1788" max="1788" customWidth="true" width="9.0" collapsed="false"/>
    <col min="1789" max="1789" customWidth="true" width="9.5703125" collapsed="false"/>
    <col min="1790" max="1790" customWidth="true" width="8.140625" collapsed="false"/>
    <col min="1791" max="1791" customWidth="true" width="9.28515625" collapsed="false"/>
    <col min="2041" max="2041" customWidth="true" width="32.140625" collapsed="false"/>
    <col min="2042" max="2042" customWidth="true" width="9.42578125" collapsed="false"/>
    <col min="2043" max="2043" customWidth="true" width="8.5703125" collapsed="false"/>
    <col min="2044" max="2044" customWidth="true" width="9.0" collapsed="false"/>
    <col min="2045" max="2045" customWidth="true" width="9.5703125" collapsed="false"/>
    <col min="2046" max="2046" customWidth="true" width="8.140625" collapsed="false"/>
    <col min="2047" max="2047" customWidth="true" width="9.28515625" collapsed="false"/>
    <col min="2297" max="2297" customWidth="true" width="32.140625" collapsed="false"/>
    <col min="2298" max="2298" customWidth="true" width="9.42578125" collapsed="false"/>
    <col min="2299" max="2299" customWidth="true" width="8.5703125" collapsed="false"/>
    <col min="2300" max="2300" customWidth="true" width="9.0" collapsed="false"/>
    <col min="2301" max="2301" customWidth="true" width="9.5703125" collapsed="false"/>
    <col min="2302" max="2302" customWidth="true" width="8.140625" collapsed="false"/>
    <col min="2303" max="2303" customWidth="true" width="9.28515625" collapsed="false"/>
    <col min="2553" max="2553" customWidth="true" width="32.140625" collapsed="false"/>
    <col min="2554" max="2554" customWidth="true" width="9.42578125" collapsed="false"/>
    <col min="2555" max="2555" customWidth="true" width="8.5703125" collapsed="false"/>
    <col min="2556" max="2556" customWidth="true" width="9.0" collapsed="false"/>
    <col min="2557" max="2557" customWidth="true" width="9.5703125" collapsed="false"/>
    <col min="2558" max="2558" customWidth="true" width="8.140625" collapsed="false"/>
    <col min="2559" max="2559" customWidth="true" width="9.28515625" collapsed="false"/>
    <col min="2809" max="2809" customWidth="true" width="32.140625" collapsed="false"/>
    <col min="2810" max="2810" customWidth="true" width="9.42578125" collapsed="false"/>
    <col min="2811" max="2811" customWidth="true" width="8.5703125" collapsed="false"/>
    <col min="2812" max="2812" customWidth="true" width="9.0" collapsed="false"/>
    <col min="2813" max="2813" customWidth="true" width="9.5703125" collapsed="false"/>
    <col min="2814" max="2814" customWidth="true" width="8.140625" collapsed="false"/>
    <col min="2815" max="2815" customWidth="true" width="9.28515625" collapsed="false"/>
    <col min="3065" max="3065" customWidth="true" width="32.140625" collapsed="false"/>
    <col min="3066" max="3066" customWidth="true" width="9.42578125" collapsed="false"/>
    <col min="3067" max="3067" customWidth="true" width="8.5703125" collapsed="false"/>
    <col min="3068" max="3068" customWidth="true" width="9.0" collapsed="false"/>
    <col min="3069" max="3069" customWidth="true" width="9.5703125" collapsed="false"/>
    <col min="3070" max="3070" customWidth="true" width="8.140625" collapsed="false"/>
    <col min="3071" max="3071" customWidth="true" width="9.28515625" collapsed="false"/>
    <col min="3321" max="3321" customWidth="true" width="32.140625" collapsed="false"/>
    <col min="3322" max="3322" customWidth="true" width="9.42578125" collapsed="false"/>
    <col min="3323" max="3323" customWidth="true" width="8.5703125" collapsed="false"/>
    <col min="3324" max="3324" customWidth="true" width="9.0" collapsed="false"/>
    <col min="3325" max="3325" customWidth="true" width="9.5703125" collapsed="false"/>
    <col min="3326" max="3326" customWidth="true" width="8.140625" collapsed="false"/>
    <col min="3327" max="3327" customWidth="true" width="9.28515625" collapsed="false"/>
    <col min="3577" max="3577" customWidth="true" width="32.140625" collapsed="false"/>
    <col min="3578" max="3578" customWidth="true" width="9.42578125" collapsed="false"/>
    <col min="3579" max="3579" customWidth="true" width="8.5703125" collapsed="false"/>
    <col min="3580" max="3580" customWidth="true" width="9.0" collapsed="false"/>
    <col min="3581" max="3581" customWidth="true" width="9.5703125" collapsed="false"/>
    <col min="3582" max="3582" customWidth="true" width="8.140625" collapsed="false"/>
    <col min="3583" max="3583" customWidth="true" width="9.28515625" collapsed="false"/>
    <col min="3833" max="3833" customWidth="true" width="32.140625" collapsed="false"/>
    <col min="3834" max="3834" customWidth="true" width="9.42578125" collapsed="false"/>
    <col min="3835" max="3835" customWidth="true" width="8.5703125" collapsed="false"/>
    <col min="3836" max="3836" customWidth="true" width="9.0" collapsed="false"/>
    <col min="3837" max="3837" customWidth="true" width="9.5703125" collapsed="false"/>
    <col min="3838" max="3838" customWidth="true" width="8.140625" collapsed="false"/>
    <col min="3839" max="3839" customWidth="true" width="9.28515625" collapsed="false"/>
    <col min="4089" max="4089" customWidth="true" width="32.140625" collapsed="false"/>
    <col min="4090" max="4090" customWidth="true" width="9.42578125" collapsed="false"/>
    <col min="4091" max="4091" customWidth="true" width="8.5703125" collapsed="false"/>
    <col min="4092" max="4092" customWidth="true" width="9.0" collapsed="false"/>
    <col min="4093" max="4093" customWidth="true" width="9.5703125" collapsed="false"/>
    <col min="4094" max="4094" customWidth="true" width="8.140625" collapsed="false"/>
    <col min="4095" max="4095" customWidth="true" width="9.28515625" collapsed="false"/>
    <col min="4345" max="4345" customWidth="true" width="32.140625" collapsed="false"/>
    <col min="4346" max="4346" customWidth="true" width="9.42578125" collapsed="false"/>
    <col min="4347" max="4347" customWidth="true" width="8.5703125" collapsed="false"/>
    <col min="4348" max="4348" customWidth="true" width="9.0" collapsed="false"/>
    <col min="4349" max="4349" customWidth="true" width="9.5703125" collapsed="false"/>
    <col min="4350" max="4350" customWidth="true" width="8.140625" collapsed="false"/>
    <col min="4351" max="4351" customWidth="true" width="9.28515625" collapsed="false"/>
    <col min="4601" max="4601" customWidth="true" width="32.140625" collapsed="false"/>
    <col min="4602" max="4602" customWidth="true" width="9.42578125" collapsed="false"/>
    <col min="4603" max="4603" customWidth="true" width="8.5703125" collapsed="false"/>
    <col min="4604" max="4604" customWidth="true" width="9.0" collapsed="false"/>
    <col min="4605" max="4605" customWidth="true" width="9.5703125" collapsed="false"/>
    <col min="4606" max="4606" customWidth="true" width="8.140625" collapsed="false"/>
    <col min="4607" max="4607" customWidth="true" width="9.28515625" collapsed="false"/>
    <col min="4857" max="4857" customWidth="true" width="32.140625" collapsed="false"/>
    <col min="4858" max="4858" customWidth="true" width="9.42578125" collapsed="false"/>
    <col min="4859" max="4859" customWidth="true" width="8.5703125" collapsed="false"/>
    <col min="4860" max="4860" customWidth="true" width="9.0" collapsed="false"/>
    <col min="4861" max="4861" customWidth="true" width="9.5703125" collapsed="false"/>
    <col min="4862" max="4862" customWidth="true" width="8.140625" collapsed="false"/>
    <col min="4863" max="4863" customWidth="true" width="9.28515625" collapsed="false"/>
    <col min="5113" max="5113" customWidth="true" width="32.140625" collapsed="false"/>
    <col min="5114" max="5114" customWidth="true" width="9.42578125" collapsed="false"/>
    <col min="5115" max="5115" customWidth="true" width="8.5703125" collapsed="false"/>
    <col min="5116" max="5116" customWidth="true" width="9.0" collapsed="false"/>
    <col min="5117" max="5117" customWidth="true" width="9.5703125" collapsed="false"/>
    <col min="5118" max="5118" customWidth="true" width="8.140625" collapsed="false"/>
    <col min="5119" max="5119" customWidth="true" width="9.28515625" collapsed="false"/>
    <col min="5369" max="5369" customWidth="true" width="32.140625" collapsed="false"/>
    <col min="5370" max="5370" customWidth="true" width="9.42578125" collapsed="false"/>
    <col min="5371" max="5371" customWidth="true" width="8.5703125" collapsed="false"/>
    <col min="5372" max="5372" customWidth="true" width="9.0" collapsed="false"/>
    <col min="5373" max="5373" customWidth="true" width="9.5703125" collapsed="false"/>
    <col min="5374" max="5374" customWidth="true" width="8.140625" collapsed="false"/>
    <col min="5375" max="5375" customWidth="true" width="9.28515625" collapsed="false"/>
    <col min="5625" max="5625" customWidth="true" width="32.140625" collapsed="false"/>
    <col min="5626" max="5626" customWidth="true" width="9.42578125" collapsed="false"/>
    <col min="5627" max="5627" customWidth="true" width="8.5703125" collapsed="false"/>
    <col min="5628" max="5628" customWidth="true" width="9.0" collapsed="false"/>
    <col min="5629" max="5629" customWidth="true" width="9.5703125" collapsed="false"/>
    <col min="5630" max="5630" customWidth="true" width="8.140625" collapsed="false"/>
    <col min="5631" max="5631" customWidth="true" width="9.28515625" collapsed="false"/>
    <col min="5881" max="5881" customWidth="true" width="32.140625" collapsed="false"/>
    <col min="5882" max="5882" customWidth="true" width="9.42578125" collapsed="false"/>
    <col min="5883" max="5883" customWidth="true" width="8.5703125" collapsed="false"/>
    <col min="5884" max="5884" customWidth="true" width="9.0" collapsed="false"/>
    <col min="5885" max="5885" customWidth="true" width="9.5703125" collapsed="false"/>
    <col min="5886" max="5886" customWidth="true" width="8.140625" collapsed="false"/>
    <col min="5887" max="5887" customWidth="true" width="9.28515625" collapsed="false"/>
    <col min="6137" max="6137" customWidth="true" width="32.140625" collapsed="false"/>
    <col min="6138" max="6138" customWidth="true" width="9.42578125" collapsed="false"/>
    <col min="6139" max="6139" customWidth="true" width="8.5703125" collapsed="false"/>
    <col min="6140" max="6140" customWidth="true" width="9.0" collapsed="false"/>
    <col min="6141" max="6141" customWidth="true" width="9.5703125" collapsed="false"/>
    <col min="6142" max="6142" customWidth="true" width="8.140625" collapsed="false"/>
    <col min="6143" max="6143" customWidth="true" width="9.28515625" collapsed="false"/>
    <col min="6393" max="6393" customWidth="true" width="32.140625" collapsed="false"/>
    <col min="6394" max="6394" customWidth="true" width="9.42578125" collapsed="false"/>
    <col min="6395" max="6395" customWidth="true" width="8.5703125" collapsed="false"/>
    <col min="6396" max="6396" customWidth="true" width="9.0" collapsed="false"/>
    <col min="6397" max="6397" customWidth="true" width="9.5703125" collapsed="false"/>
    <col min="6398" max="6398" customWidth="true" width="8.140625" collapsed="false"/>
    <col min="6399" max="6399" customWidth="true" width="9.28515625" collapsed="false"/>
    <col min="6649" max="6649" customWidth="true" width="32.140625" collapsed="false"/>
    <col min="6650" max="6650" customWidth="true" width="9.42578125" collapsed="false"/>
    <col min="6651" max="6651" customWidth="true" width="8.5703125" collapsed="false"/>
    <col min="6652" max="6652" customWidth="true" width="9.0" collapsed="false"/>
    <col min="6653" max="6653" customWidth="true" width="9.5703125" collapsed="false"/>
    <col min="6654" max="6654" customWidth="true" width="8.140625" collapsed="false"/>
    <col min="6655" max="6655" customWidth="true" width="9.28515625" collapsed="false"/>
    <col min="6905" max="6905" customWidth="true" width="32.140625" collapsed="false"/>
    <col min="6906" max="6906" customWidth="true" width="9.42578125" collapsed="false"/>
    <col min="6907" max="6907" customWidth="true" width="8.5703125" collapsed="false"/>
    <col min="6908" max="6908" customWidth="true" width="9.0" collapsed="false"/>
    <col min="6909" max="6909" customWidth="true" width="9.5703125" collapsed="false"/>
    <col min="6910" max="6910" customWidth="true" width="8.140625" collapsed="false"/>
    <col min="6911" max="6911" customWidth="true" width="9.28515625" collapsed="false"/>
    <col min="7161" max="7161" customWidth="true" width="32.140625" collapsed="false"/>
    <col min="7162" max="7162" customWidth="true" width="9.42578125" collapsed="false"/>
    <col min="7163" max="7163" customWidth="true" width="8.5703125" collapsed="false"/>
    <col min="7164" max="7164" customWidth="true" width="9.0" collapsed="false"/>
    <col min="7165" max="7165" customWidth="true" width="9.5703125" collapsed="false"/>
    <col min="7166" max="7166" customWidth="true" width="8.140625" collapsed="false"/>
    <col min="7167" max="7167" customWidth="true" width="9.28515625" collapsed="false"/>
    <col min="7417" max="7417" customWidth="true" width="32.140625" collapsed="false"/>
    <col min="7418" max="7418" customWidth="true" width="9.42578125" collapsed="false"/>
    <col min="7419" max="7419" customWidth="true" width="8.5703125" collapsed="false"/>
    <col min="7420" max="7420" customWidth="true" width="9.0" collapsed="false"/>
    <col min="7421" max="7421" customWidth="true" width="9.5703125" collapsed="false"/>
    <col min="7422" max="7422" customWidth="true" width="8.140625" collapsed="false"/>
    <col min="7423" max="7423" customWidth="true" width="9.28515625" collapsed="false"/>
    <col min="7673" max="7673" customWidth="true" width="32.140625" collapsed="false"/>
    <col min="7674" max="7674" customWidth="true" width="9.42578125" collapsed="false"/>
    <col min="7675" max="7675" customWidth="true" width="8.5703125" collapsed="false"/>
    <col min="7676" max="7676" customWidth="true" width="9.0" collapsed="false"/>
    <col min="7677" max="7677" customWidth="true" width="9.5703125" collapsed="false"/>
    <col min="7678" max="7678" customWidth="true" width="8.140625" collapsed="false"/>
    <col min="7679" max="7679" customWidth="true" width="9.28515625" collapsed="false"/>
    <col min="7929" max="7929" customWidth="true" width="32.140625" collapsed="false"/>
    <col min="7930" max="7930" customWidth="true" width="9.42578125" collapsed="false"/>
    <col min="7931" max="7931" customWidth="true" width="8.5703125" collapsed="false"/>
    <col min="7932" max="7932" customWidth="true" width="9.0" collapsed="false"/>
    <col min="7933" max="7933" customWidth="true" width="9.5703125" collapsed="false"/>
    <col min="7934" max="7934" customWidth="true" width="8.140625" collapsed="false"/>
    <col min="7935" max="7935" customWidth="true" width="9.28515625" collapsed="false"/>
    <col min="8185" max="8185" customWidth="true" width="32.140625" collapsed="false"/>
    <col min="8186" max="8186" customWidth="true" width="9.42578125" collapsed="false"/>
    <col min="8187" max="8187" customWidth="true" width="8.5703125" collapsed="false"/>
    <col min="8188" max="8188" customWidth="true" width="9.0" collapsed="false"/>
    <col min="8189" max="8189" customWidth="true" width="9.5703125" collapsed="false"/>
    <col min="8190" max="8190" customWidth="true" width="8.140625" collapsed="false"/>
    <col min="8191" max="8191" customWidth="true" width="9.28515625" collapsed="false"/>
    <col min="8441" max="8441" customWidth="true" width="32.140625" collapsed="false"/>
    <col min="8442" max="8442" customWidth="true" width="9.42578125" collapsed="false"/>
    <col min="8443" max="8443" customWidth="true" width="8.5703125" collapsed="false"/>
    <col min="8444" max="8444" customWidth="true" width="9.0" collapsed="false"/>
    <col min="8445" max="8445" customWidth="true" width="9.5703125" collapsed="false"/>
    <col min="8446" max="8446" customWidth="true" width="8.140625" collapsed="false"/>
    <col min="8447" max="8447" customWidth="true" width="9.28515625" collapsed="false"/>
    <col min="8697" max="8697" customWidth="true" width="32.140625" collapsed="false"/>
    <col min="8698" max="8698" customWidth="true" width="9.42578125" collapsed="false"/>
    <col min="8699" max="8699" customWidth="true" width="8.5703125" collapsed="false"/>
    <col min="8700" max="8700" customWidth="true" width="9.0" collapsed="false"/>
    <col min="8701" max="8701" customWidth="true" width="9.5703125" collapsed="false"/>
    <col min="8702" max="8702" customWidth="true" width="8.140625" collapsed="false"/>
    <col min="8703" max="8703" customWidth="true" width="9.28515625" collapsed="false"/>
    <col min="8953" max="8953" customWidth="true" width="32.140625" collapsed="false"/>
    <col min="8954" max="8954" customWidth="true" width="9.42578125" collapsed="false"/>
    <col min="8955" max="8955" customWidth="true" width="8.5703125" collapsed="false"/>
    <col min="8956" max="8956" customWidth="true" width="9.0" collapsed="false"/>
    <col min="8957" max="8957" customWidth="true" width="9.5703125" collapsed="false"/>
    <col min="8958" max="8958" customWidth="true" width="8.140625" collapsed="false"/>
    <col min="8959" max="8959" customWidth="true" width="9.28515625" collapsed="false"/>
    <col min="9209" max="9209" customWidth="true" width="32.140625" collapsed="false"/>
    <col min="9210" max="9210" customWidth="true" width="9.42578125" collapsed="false"/>
    <col min="9211" max="9211" customWidth="true" width="8.5703125" collapsed="false"/>
    <col min="9212" max="9212" customWidth="true" width="9.0" collapsed="false"/>
    <col min="9213" max="9213" customWidth="true" width="9.5703125" collapsed="false"/>
    <col min="9214" max="9214" customWidth="true" width="8.140625" collapsed="false"/>
    <col min="9215" max="9215" customWidth="true" width="9.28515625" collapsed="false"/>
    <col min="9465" max="9465" customWidth="true" width="32.140625" collapsed="false"/>
    <col min="9466" max="9466" customWidth="true" width="9.42578125" collapsed="false"/>
    <col min="9467" max="9467" customWidth="true" width="8.5703125" collapsed="false"/>
    <col min="9468" max="9468" customWidth="true" width="9.0" collapsed="false"/>
    <col min="9469" max="9469" customWidth="true" width="9.5703125" collapsed="false"/>
    <col min="9470" max="9470" customWidth="true" width="8.140625" collapsed="false"/>
    <col min="9471" max="9471" customWidth="true" width="9.28515625" collapsed="false"/>
    <col min="9721" max="9721" customWidth="true" width="32.140625" collapsed="false"/>
    <col min="9722" max="9722" customWidth="true" width="9.42578125" collapsed="false"/>
    <col min="9723" max="9723" customWidth="true" width="8.5703125" collapsed="false"/>
    <col min="9724" max="9724" customWidth="true" width="9.0" collapsed="false"/>
    <col min="9725" max="9725" customWidth="true" width="9.5703125" collapsed="false"/>
    <col min="9726" max="9726" customWidth="true" width="8.140625" collapsed="false"/>
    <col min="9727" max="9727" customWidth="true" width="9.28515625" collapsed="false"/>
    <col min="9977" max="9977" customWidth="true" width="32.140625" collapsed="false"/>
    <col min="9978" max="9978" customWidth="true" width="9.42578125" collapsed="false"/>
    <col min="9979" max="9979" customWidth="true" width="8.5703125" collapsed="false"/>
    <col min="9980" max="9980" customWidth="true" width="9.0" collapsed="false"/>
    <col min="9981" max="9981" customWidth="true" width="9.5703125" collapsed="false"/>
    <col min="9982" max="9982" customWidth="true" width="8.140625" collapsed="false"/>
    <col min="9983" max="9983" customWidth="true" width="9.28515625" collapsed="false"/>
    <col min="10233" max="10233" customWidth="true" width="32.140625" collapsed="false"/>
    <col min="10234" max="10234" customWidth="true" width="9.42578125" collapsed="false"/>
    <col min="10235" max="10235" customWidth="true" width="8.5703125" collapsed="false"/>
    <col min="10236" max="10236" customWidth="true" width="9.0" collapsed="false"/>
    <col min="10237" max="10237" customWidth="true" width="9.5703125" collapsed="false"/>
    <col min="10238" max="10238" customWidth="true" width="8.140625" collapsed="false"/>
    <col min="10239" max="10239" customWidth="true" width="9.28515625" collapsed="false"/>
    <col min="10489" max="10489" customWidth="true" width="32.140625" collapsed="false"/>
    <col min="10490" max="10490" customWidth="true" width="9.42578125" collapsed="false"/>
    <col min="10491" max="10491" customWidth="true" width="8.5703125" collapsed="false"/>
    <col min="10492" max="10492" customWidth="true" width="9.0" collapsed="false"/>
    <col min="10493" max="10493" customWidth="true" width="9.5703125" collapsed="false"/>
    <col min="10494" max="10494" customWidth="true" width="8.140625" collapsed="false"/>
    <col min="10495" max="10495" customWidth="true" width="9.28515625" collapsed="false"/>
    <col min="10745" max="10745" customWidth="true" width="32.140625" collapsed="false"/>
    <col min="10746" max="10746" customWidth="true" width="9.42578125" collapsed="false"/>
    <col min="10747" max="10747" customWidth="true" width="8.5703125" collapsed="false"/>
    <col min="10748" max="10748" customWidth="true" width="9.0" collapsed="false"/>
    <col min="10749" max="10749" customWidth="true" width="9.5703125" collapsed="false"/>
    <col min="10750" max="10750" customWidth="true" width="8.140625" collapsed="false"/>
    <col min="10751" max="10751" customWidth="true" width="9.28515625" collapsed="false"/>
    <col min="11001" max="11001" customWidth="true" width="32.140625" collapsed="false"/>
    <col min="11002" max="11002" customWidth="true" width="9.42578125" collapsed="false"/>
    <col min="11003" max="11003" customWidth="true" width="8.5703125" collapsed="false"/>
    <col min="11004" max="11004" customWidth="true" width="9.0" collapsed="false"/>
    <col min="11005" max="11005" customWidth="true" width="9.5703125" collapsed="false"/>
    <col min="11006" max="11006" customWidth="true" width="8.140625" collapsed="false"/>
    <col min="11007" max="11007" customWidth="true" width="9.28515625" collapsed="false"/>
    <col min="11257" max="11257" customWidth="true" width="32.140625" collapsed="false"/>
    <col min="11258" max="11258" customWidth="true" width="9.42578125" collapsed="false"/>
    <col min="11259" max="11259" customWidth="true" width="8.5703125" collapsed="false"/>
    <col min="11260" max="11260" customWidth="true" width="9.0" collapsed="false"/>
    <col min="11261" max="11261" customWidth="true" width="9.5703125" collapsed="false"/>
    <col min="11262" max="11262" customWidth="true" width="8.140625" collapsed="false"/>
    <col min="11263" max="11263" customWidth="true" width="9.28515625" collapsed="false"/>
    <col min="11513" max="11513" customWidth="true" width="32.140625" collapsed="false"/>
    <col min="11514" max="11514" customWidth="true" width="9.42578125" collapsed="false"/>
    <col min="11515" max="11515" customWidth="true" width="8.5703125" collapsed="false"/>
    <col min="11516" max="11516" customWidth="true" width="9.0" collapsed="false"/>
    <col min="11517" max="11517" customWidth="true" width="9.5703125" collapsed="false"/>
    <col min="11518" max="11518" customWidth="true" width="8.140625" collapsed="false"/>
    <col min="11519" max="11519" customWidth="true" width="9.28515625" collapsed="false"/>
    <col min="11769" max="11769" customWidth="true" width="32.140625" collapsed="false"/>
    <col min="11770" max="11770" customWidth="true" width="9.42578125" collapsed="false"/>
    <col min="11771" max="11771" customWidth="true" width="8.5703125" collapsed="false"/>
    <col min="11772" max="11772" customWidth="true" width="9.0" collapsed="false"/>
    <col min="11773" max="11773" customWidth="true" width="9.5703125" collapsed="false"/>
    <col min="11774" max="11774" customWidth="true" width="8.140625" collapsed="false"/>
    <col min="11775" max="11775" customWidth="true" width="9.28515625" collapsed="false"/>
    <col min="12025" max="12025" customWidth="true" width="32.140625" collapsed="false"/>
    <col min="12026" max="12026" customWidth="true" width="9.42578125" collapsed="false"/>
    <col min="12027" max="12027" customWidth="true" width="8.5703125" collapsed="false"/>
    <col min="12028" max="12028" customWidth="true" width="9.0" collapsed="false"/>
    <col min="12029" max="12029" customWidth="true" width="9.5703125" collapsed="false"/>
    <col min="12030" max="12030" customWidth="true" width="8.140625" collapsed="false"/>
    <col min="12031" max="12031" customWidth="true" width="9.28515625" collapsed="false"/>
    <col min="12281" max="12281" customWidth="true" width="32.140625" collapsed="false"/>
    <col min="12282" max="12282" customWidth="true" width="9.42578125" collapsed="false"/>
    <col min="12283" max="12283" customWidth="true" width="8.5703125" collapsed="false"/>
    <col min="12284" max="12284" customWidth="true" width="9.0" collapsed="false"/>
    <col min="12285" max="12285" customWidth="true" width="9.5703125" collapsed="false"/>
    <col min="12286" max="12286" customWidth="true" width="8.140625" collapsed="false"/>
    <col min="12287" max="12287" customWidth="true" width="9.28515625" collapsed="false"/>
    <col min="12537" max="12537" customWidth="true" width="32.140625" collapsed="false"/>
    <col min="12538" max="12538" customWidth="true" width="9.42578125" collapsed="false"/>
    <col min="12539" max="12539" customWidth="true" width="8.5703125" collapsed="false"/>
    <col min="12540" max="12540" customWidth="true" width="9.0" collapsed="false"/>
    <col min="12541" max="12541" customWidth="true" width="9.5703125" collapsed="false"/>
    <col min="12542" max="12542" customWidth="true" width="8.140625" collapsed="false"/>
    <col min="12543" max="12543" customWidth="true" width="9.28515625" collapsed="false"/>
    <col min="12793" max="12793" customWidth="true" width="32.140625" collapsed="false"/>
    <col min="12794" max="12794" customWidth="true" width="9.42578125" collapsed="false"/>
    <col min="12795" max="12795" customWidth="true" width="8.5703125" collapsed="false"/>
    <col min="12796" max="12796" customWidth="true" width="9.0" collapsed="false"/>
    <col min="12797" max="12797" customWidth="true" width="9.5703125" collapsed="false"/>
    <col min="12798" max="12798" customWidth="true" width="8.140625" collapsed="false"/>
    <col min="12799" max="12799" customWidth="true" width="9.28515625" collapsed="false"/>
    <col min="13049" max="13049" customWidth="true" width="32.140625" collapsed="false"/>
    <col min="13050" max="13050" customWidth="true" width="9.42578125" collapsed="false"/>
    <col min="13051" max="13051" customWidth="true" width="8.5703125" collapsed="false"/>
    <col min="13052" max="13052" customWidth="true" width="9.0" collapsed="false"/>
    <col min="13053" max="13053" customWidth="true" width="9.5703125" collapsed="false"/>
    <col min="13054" max="13054" customWidth="true" width="8.140625" collapsed="false"/>
    <col min="13055" max="13055" customWidth="true" width="9.28515625" collapsed="false"/>
    <col min="13305" max="13305" customWidth="true" width="32.140625" collapsed="false"/>
    <col min="13306" max="13306" customWidth="true" width="9.42578125" collapsed="false"/>
    <col min="13307" max="13307" customWidth="true" width="8.5703125" collapsed="false"/>
    <col min="13308" max="13308" customWidth="true" width="9.0" collapsed="false"/>
    <col min="13309" max="13309" customWidth="true" width="9.5703125" collapsed="false"/>
    <col min="13310" max="13310" customWidth="true" width="8.140625" collapsed="false"/>
    <col min="13311" max="13311" customWidth="true" width="9.28515625" collapsed="false"/>
    <col min="13561" max="13561" customWidth="true" width="32.140625" collapsed="false"/>
    <col min="13562" max="13562" customWidth="true" width="9.42578125" collapsed="false"/>
    <col min="13563" max="13563" customWidth="true" width="8.5703125" collapsed="false"/>
    <col min="13564" max="13564" customWidth="true" width="9.0" collapsed="false"/>
    <col min="13565" max="13565" customWidth="true" width="9.5703125" collapsed="false"/>
    <col min="13566" max="13566" customWidth="true" width="8.140625" collapsed="false"/>
    <col min="13567" max="13567" customWidth="true" width="9.28515625" collapsed="false"/>
    <col min="13817" max="13817" customWidth="true" width="32.140625" collapsed="false"/>
    <col min="13818" max="13818" customWidth="true" width="9.42578125" collapsed="false"/>
    <col min="13819" max="13819" customWidth="true" width="8.5703125" collapsed="false"/>
    <col min="13820" max="13820" customWidth="true" width="9.0" collapsed="false"/>
    <col min="13821" max="13821" customWidth="true" width="9.5703125" collapsed="false"/>
    <col min="13822" max="13822" customWidth="true" width="8.140625" collapsed="false"/>
    <col min="13823" max="13823" customWidth="true" width="9.28515625" collapsed="false"/>
    <col min="14073" max="14073" customWidth="true" width="32.140625" collapsed="false"/>
    <col min="14074" max="14074" customWidth="true" width="9.42578125" collapsed="false"/>
    <col min="14075" max="14075" customWidth="true" width="8.5703125" collapsed="false"/>
    <col min="14076" max="14076" customWidth="true" width="9.0" collapsed="false"/>
    <col min="14077" max="14077" customWidth="true" width="9.5703125" collapsed="false"/>
    <col min="14078" max="14078" customWidth="true" width="8.140625" collapsed="false"/>
    <col min="14079" max="14079" customWidth="true" width="9.28515625" collapsed="false"/>
    <col min="14329" max="14329" customWidth="true" width="32.140625" collapsed="false"/>
    <col min="14330" max="14330" customWidth="true" width="9.42578125" collapsed="false"/>
    <col min="14331" max="14331" customWidth="true" width="8.5703125" collapsed="false"/>
    <col min="14332" max="14332" customWidth="true" width="9.0" collapsed="false"/>
    <col min="14333" max="14333" customWidth="true" width="9.5703125" collapsed="false"/>
    <col min="14334" max="14334" customWidth="true" width="8.140625" collapsed="false"/>
    <col min="14335" max="14335" customWidth="true" width="9.28515625" collapsed="false"/>
    <col min="14585" max="14585" customWidth="true" width="32.140625" collapsed="false"/>
    <col min="14586" max="14586" customWidth="true" width="9.42578125" collapsed="false"/>
    <col min="14587" max="14587" customWidth="true" width="8.5703125" collapsed="false"/>
    <col min="14588" max="14588" customWidth="true" width="9.0" collapsed="false"/>
    <col min="14589" max="14589" customWidth="true" width="9.5703125" collapsed="false"/>
    <col min="14590" max="14590" customWidth="true" width="8.140625" collapsed="false"/>
    <col min="14591" max="14591" customWidth="true" width="9.28515625" collapsed="false"/>
    <col min="14841" max="14841" customWidth="true" width="32.140625" collapsed="false"/>
    <col min="14842" max="14842" customWidth="true" width="9.42578125" collapsed="false"/>
    <col min="14843" max="14843" customWidth="true" width="8.5703125" collapsed="false"/>
    <col min="14844" max="14844" customWidth="true" width="9.0" collapsed="false"/>
    <col min="14845" max="14845" customWidth="true" width="9.5703125" collapsed="false"/>
    <col min="14846" max="14846" customWidth="true" width="8.140625" collapsed="false"/>
    <col min="14847" max="14847" customWidth="true" width="9.28515625" collapsed="false"/>
    <col min="15097" max="15097" customWidth="true" width="32.140625" collapsed="false"/>
    <col min="15098" max="15098" customWidth="true" width="9.42578125" collapsed="false"/>
    <col min="15099" max="15099" customWidth="true" width="8.5703125" collapsed="false"/>
    <col min="15100" max="15100" customWidth="true" width="9.0" collapsed="false"/>
    <col min="15101" max="15101" customWidth="true" width="9.5703125" collapsed="false"/>
    <col min="15102" max="15102" customWidth="true" width="8.140625" collapsed="false"/>
    <col min="15103" max="15103" customWidth="true" width="9.28515625" collapsed="false"/>
    <col min="15353" max="15353" customWidth="true" width="32.140625" collapsed="false"/>
    <col min="15354" max="15354" customWidth="true" width="9.42578125" collapsed="false"/>
    <col min="15355" max="15355" customWidth="true" width="8.5703125" collapsed="false"/>
    <col min="15356" max="15356" customWidth="true" width="9.0" collapsed="false"/>
    <col min="15357" max="15357" customWidth="true" width="9.5703125" collapsed="false"/>
    <col min="15358" max="15358" customWidth="true" width="8.140625" collapsed="false"/>
    <col min="15359" max="15359" customWidth="true" width="9.28515625" collapsed="false"/>
    <col min="15609" max="15609" customWidth="true" width="32.140625" collapsed="false"/>
    <col min="15610" max="15610" customWidth="true" width="9.42578125" collapsed="false"/>
    <col min="15611" max="15611" customWidth="true" width="8.5703125" collapsed="false"/>
    <col min="15612" max="15612" customWidth="true" width="9.0" collapsed="false"/>
    <col min="15613" max="15613" customWidth="true" width="9.5703125" collapsed="false"/>
    <col min="15614" max="15614" customWidth="true" width="8.140625" collapsed="false"/>
    <col min="15615" max="15615" customWidth="true" width="9.28515625" collapsed="false"/>
    <col min="15865" max="15865" customWidth="true" width="32.140625" collapsed="false"/>
    <col min="15866" max="15866" customWidth="true" width="9.42578125" collapsed="false"/>
    <col min="15867" max="15867" customWidth="true" width="8.5703125" collapsed="false"/>
    <col min="15868" max="15868" customWidth="true" width="9.0" collapsed="false"/>
    <col min="15869" max="15869" customWidth="true" width="9.5703125" collapsed="false"/>
    <col min="15870" max="15870" customWidth="true" width="8.140625" collapsed="false"/>
    <col min="15871" max="15871" customWidth="true" width="9.28515625" collapsed="false"/>
    <col min="16121" max="16121" customWidth="true" width="32.140625" collapsed="false"/>
    <col min="16122" max="16122" customWidth="true" width="9.42578125" collapsed="false"/>
    <col min="16123" max="16123" customWidth="true" width="8.5703125" collapsed="false"/>
    <col min="16124" max="16124" customWidth="true" width="9.0" collapsed="false"/>
    <col min="16125" max="16125" customWidth="true" width="9.5703125" collapsed="false"/>
    <col min="16126" max="16126" customWidth="true" width="8.140625" collapsed="false"/>
    <col min="16127" max="16127" customWidth="true" width="9.28515625" collapsed="false"/>
  </cols>
  <sheetData>
    <row r="2" spans="1:9">
      <c r="A2" s="467" t="s">
        <v>348</v>
      </c>
      <c r="B2" s="529" t="s">
        <v>397</v>
      </c>
      <c r="C2" s="529"/>
      <c r="D2" s="529"/>
      <c r="E2" s="529"/>
      <c r="F2" s="529"/>
      <c r="G2" s="529"/>
      <c r="H2" s="529"/>
      <c r="I2" s="248"/>
    </row>
    <row r="3" spans="1:9">
      <c r="B3" s="530" t="s">
        <v>23</v>
      </c>
      <c r="C3" s="539" t="s">
        <v>14</v>
      </c>
      <c r="D3" s="532" t="s">
        <v>15</v>
      </c>
      <c r="E3" s="538" t="s">
        <v>24</v>
      </c>
      <c r="F3" s="538"/>
      <c r="G3" s="538" t="s">
        <v>25</v>
      </c>
      <c r="H3" s="538"/>
      <c r="I3" s="249"/>
    </row>
    <row r="4" spans="1:9">
      <c r="B4" s="531"/>
      <c r="C4" s="539"/>
      <c r="D4" s="532"/>
      <c r="E4" s="197" t="s">
        <v>26</v>
      </c>
      <c r="F4" s="197" t="s">
        <v>27</v>
      </c>
      <c r="G4" s="197" t="s">
        <v>26</v>
      </c>
      <c r="H4" s="197" t="s">
        <v>27</v>
      </c>
      <c r="I4" s="250"/>
    </row>
    <row r="5" spans="1:9" ht="23.25">
      <c r="B5" s="90" t="s">
        <v>133</v>
      </c>
      <c r="C5" s="108">
        <f>SUM(C6:C12)</f>
        <v>25</v>
      </c>
      <c r="D5" s="106">
        <f>C5/$C$37*100</f>
        <v>2.5879917184265011</v>
      </c>
      <c r="E5" s="108">
        <f>SUM(E6:E12)</f>
        <v>4</v>
      </c>
      <c r="F5" s="91">
        <f>E5/$C$37*100</f>
        <v>0.41407867494824019</v>
      </c>
      <c r="G5" s="108">
        <f>SUM(G6:G12)</f>
        <v>21</v>
      </c>
      <c r="H5" s="91">
        <f>G5/$C$37*100</f>
        <v>2.1739130434782608</v>
      </c>
      <c r="I5" s="251"/>
    </row>
    <row r="6" spans="1:9" ht="12.75" customHeight="1">
      <c r="B6" s="187" t="s">
        <v>133</v>
      </c>
      <c r="C6" s="108">
        <v>13</v>
      </c>
      <c r="D6" s="107">
        <v>1.3457556935817805</v>
      </c>
      <c r="E6" s="238">
        <v>2</v>
      </c>
      <c r="F6" s="244">
        <v>0.20703933747412009</v>
      </c>
      <c r="G6" s="238">
        <v>11</v>
      </c>
      <c r="H6" s="98">
        <v>1.1387163561076603</v>
      </c>
      <c r="I6" s="252"/>
    </row>
    <row r="7" spans="1:9">
      <c r="B7" s="298" t="s">
        <v>134</v>
      </c>
      <c r="C7" s="108">
        <v>3</v>
      </c>
      <c r="D7" s="107">
        <v>0.3105590062111801</v>
      </c>
      <c r="E7" s="238">
        <v>1</v>
      </c>
      <c r="F7" s="244">
        <v>0.10351966873706005</v>
      </c>
      <c r="G7" s="238">
        <v>2</v>
      </c>
      <c r="H7" s="98">
        <v>0.20703933747412009</v>
      </c>
      <c r="I7" s="252"/>
    </row>
    <row r="8" spans="1:9">
      <c r="B8" s="357" t="s">
        <v>314</v>
      </c>
      <c r="C8" s="93">
        <v>4</v>
      </c>
      <c r="D8" s="107">
        <v>0.41407867494824019</v>
      </c>
      <c r="E8" s="94">
        <v>1</v>
      </c>
      <c r="F8" s="244">
        <v>0.10351966873706005</v>
      </c>
      <c r="G8" s="94">
        <v>3</v>
      </c>
      <c r="H8" s="98">
        <v>0.3105590062111801</v>
      </c>
      <c r="I8" s="252"/>
    </row>
    <row r="9" spans="1:9" ht="15" customHeight="1">
      <c r="B9" s="241" t="s">
        <v>315</v>
      </c>
      <c r="C9" s="93">
        <v>1</v>
      </c>
      <c r="D9" s="107">
        <v>0.10351966873706005</v>
      </c>
      <c r="E9" s="94">
        <v>0</v>
      </c>
      <c r="F9" s="244">
        <v>0</v>
      </c>
      <c r="G9" s="94">
        <v>1</v>
      </c>
      <c r="H9" s="98">
        <v>0.10351966873706005</v>
      </c>
      <c r="I9" s="252"/>
    </row>
    <row r="10" spans="1:9" ht="15.75" customHeight="1">
      <c r="B10" s="241" t="s">
        <v>489</v>
      </c>
      <c r="C10" s="93">
        <v>1</v>
      </c>
      <c r="D10" s="107">
        <v>0.10351966873706005</v>
      </c>
      <c r="E10" s="94">
        <v>0</v>
      </c>
      <c r="F10" s="244">
        <v>0</v>
      </c>
      <c r="G10" s="94">
        <v>1</v>
      </c>
      <c r="H10" s="98">
        <v>0.10351966873706005</v>
      </c>
      <c r="I10" s="252"/>
    </row>
    <row r="11" spans="1:9" ht="15.75" customHeight="1">
      <c r="B11" s="239" t="s">
        <v>316</v>
      </c>
      <c r="C11" s="93">
        <v>2</v>
      </c>
      <c r="D11" s="107">
        <v>0.20703933747412009</v>
      </c>
      <c r="E11" s="94">
        <v>0</v>
      </c>
      <c r="F11" s="244">
        <v>0</v>
      </c>
      <c r="G11" s="94">
        <v>2</v>
      </c>
      <c r="H11" s="98">
        <v>0.20703933747412009</v>
      </c>
      <c r="I11" s="252"/>
    </row>
    <row r="12" spans="1:9" ht="13.5" customHeight="1">
      <c r="B12" s="239" t="s">
        <v>490</v>
      </c>
      <c r="C12" s="93">
        <v>1</v>
      </c>
      <c r="D12" s="107">
        <v>0.10351966873706005</v>
      </c>
      <c r="E12" s="94">
        <v>0</v>
      </c>
      <c r="F12" s="244">
        <v>0</v>
      </c>
      <c r="G12" s="94">
        <v>1</v>
      </c>
      <c r="H12" s="98">
        <v>0.10351966873706005</v>
      </c>
      <c r="I12" s="252"/>
    </row>
    <row r="13" spans="1:9" ht="11.25" customHeight="1">
      <c r="B13" s="239" t="s">
        <v>491</v>
      </c>
      <c r="C13" s="93">
        <v>1</v>
      </c>
      <c r="D13" s="107">
        <v>0.10351966873706005</v>
      </c>
      <c r="E13" s="94">
        <v>0</v>
      </c>
      <c r="F13" s="244">
        <v>0</v>
      </c>
      <c r="G13" s="94">
        <v>1</v>
      </c>
      <c r="H13" s="98">
        <v>0.10351966873706005</v>
      </c>
      <c r="I13" s="253"/>
    </row>
    <row r="14" spans="1:9" ht="23.25">
      <c r="B14" s="89" t="s">
        <v>136</v>
      </c>
      <c r="C14" s="108">
        <v>857</v>
      </c>
      <c r="D14" s="106">
        <v>88.716356107660459</v>
      </c>
      <c r="E14" s="108">
        <v>407</v>
      </c>
      <c r="F14" s="91">
        <v>42.132505175983439</v>
      </c>
      <c r="G14" s="108">
        <v>450</v>
      </c>
      <c r="H14" s="92">
        <v>46.58385093167702</v>
      </c>
      <c r="I14" s="254"/>
    </row>
    <row r="15" spans="1:9" ht="24">
      <c r="B15" s="45" t="s">
        <v>137</v>
      </c>
      <c r="C15" s="96">
        <v>16</v>
      </c>
      <c r="D15" s="107">
        <v>1.6563146997929608</v>
      </c>
      <c r="E15" s="94">
        <v>5</v>
      </c>
      <c r="F15" s="104">
        <v>0.51759834368530022</v>
      </c>
      <c r="G15" s="94">
        <v>11</v>
      </c>
      <c r="H15" s="105">
        <v>1.1387163561076603</v>
      </c>
      <c r="I15" s="254"/>
    </row>
    <row r="16" spans="1:9" ht="36">
      <c r="B16" s="45" t="s">
        <v>138</v>
      </c>
      <c r="C16" s="96">
        <v>2</v>
      </c>
      <c r="D16" s="107">
        <v>0.20703933747412009</v>
      </c>
      <c r="E16" s="94">
        <v>1</v>
      </c>
      <c r="F16" s="104">
        <v>0.10351966873706005</v>
      </c>
      <c r="G16" s="94">
        <v>1</v>
      </c>
      <c r="H16" s="105">
        <v>0.10351966873706005</v>
      </c>
      <c r="I16" s="254"/>
    </row>
    <row r="17" spans="2:11" ht="36">
      <c r="B17" s="45" t="s">
        <v>140</v>
      </c>
      <c r="C17" s="96">
        <v>2</v>
      </c>
      <c r="D17" s="107">
        <v>0.20703933747412009</v>
      </c>
      <c r="E17" s="94">
        <v>1</v>
      </c>
      <c r="F17" s="104">
        <v>0.10351966873706005</v>
      </c>
      <c r="G17" s="94">
        <v>1</v>
      </c>
      <c r="H17" s="105">
        <v>0.10351966873706005</v>
      </c>
      <c r="I17" s="254"/>
    </row>
    <row r="18" spans="2:11" ht="36">
      <c r="B18" s="45" t="s">
        <v>141</v>
      </c>
      <c r="C18" s="96">
        <v>367</v>
      </c>
      <c r="D18" s="107">
        <v>37.991718426501038</v>
      </c>
      <c r="E18" s="198">
        <v>174</v>
      </c>
      <c r="F18" s="104">
        <v>18.012422360248447</v>
      </c>
      <c r="G18" s="198">
        <v>193</v>
      </c>
      <c r="H18" s="105">
        <v>19.979296066252587</v>
      </c>
      <c r="I18" s="254"/>
    </row>
    <row r="19" spans="2:11" ht="24.75">
      <c r="B19" s="357" t="s">
        <v>142</v>
      </c>
      <c r="C19" s="96">
        <v>458</v>
      </c>
      <c r="D19" s="107">
        <v>47.412008281573499</v>
      </c>
      <c r="E19" s="94">
        <v>220</v>
      </c>
      <c r="F19" s="104">
        <v>22.77432712215321</v>
      </c>
      <c r="G19" s="94">
        <v>238</v>
      </c>
      <c r="H19" s="105">
        <v>24.637681159420293</v>
      </c>
      <c r="I19" s="254"/>
      <c r="K19" s="2"/>
    </row>
    <row r="20" spans="2:11" ht="36">
      <c r="B20" s="45" t="s">
        <v>317</v>
      </c>
      <c r="C20" s="96">
        <v>1</v>
      </c>
      <c r="D20" s="107">
        <v>0.10351966873706005</v>
      </c>
      <c r="E20" s="94">
        <v>0</v>
      </c>
      <c r="F20" s="104">
        <v>0</v>
      </c>
      <c r="G20" s="94">
        <v>1</v>
      </c>
      <c r="H20" s="105">
        <v>0.10351966873706005</v>
      </c>
      <c r="I20" s="254"/>
    </row>
    <row r="21" spans="2:11" ht="36">
      <c r="B21" s="45" t="s">
        <v>143</v>
      </c>
      <c r="C21" s="96">
        <v>11</v>
      </c>
      <c r="D21" s="107">
        <v>1.1387163561076603</v>
      </c>
      <c r="E21" s="94">
        <v>6</v>
      </c>
      <c r="F21" s="104">
        <v>0.6211180124223602</v>
      </c>
      <c r="G21" s="94">
        <v>5</v>
      </c>
      <c r="H21" s="105">
        <v>0.51759834368530022</v>
      </c>
      <c r="I21" s="254"/>
    </row>
    <row r="22" spans="2:11" ht="23.25">
      <c r="B22" s="89" t="s">
        <v>144</v>
      </c>
      <c r="C22" s="108">
        <v>13</v>
      </c>
      <c r="D22" s="106">
        <v>1.3457556935817805</v>
      </c>
      <c r="E22" s="108">
        <v>1</v>
      </c>
      <c r="F22" s="91">
        <v>0.10351966873706005</v>
      </c>
      <c r="G22" s="108">
        <v>12</v>
      </c>
      <c r="H22" s="91">
        <v>1.2422360248447204</v>
      </c>
      <c r="I22" s="251"/>
    </row>
    <row r="23" spans="2:11" ht="48">
      <c r="B23" s="45" t="s">
        <v>145</v>
      </c>
      <c r="C23" s="96">
        <v>2</v>
      </c>
      <c r="D23" s="107">
        <v>0.20703933747412009</v>
      </c>
      <c r="E23" s="243">
        <v>1</v>
      </c>
      <c r="F23" s="245">
        <v>0.10351966873706005</v>
      </c>
      <c r="G23" s="100">
        <v>1</v>
      </c>
      <c r="H23" s="247">
        <v>0.10351966873706005</v>
      </c>
      <c r="I23" s="255"/>
    </row>
    <row r="24" spans="2:11" ht="48">
      <c r="B24" s="45" t="s">
        <v>146</v>
      </c>
      <c r="C24" s="96">
        <v>9</v>
      </c>
      <c r="D24" s="107">
        <v>0.93167701863354035</v>
      </c>
      <c r="E24" s="243">
        <v>0</v>
      </c>
      <c r="F24" s="245">
        <v>0</v>
      </c>
      <c r="G24" s="100">
        <v>9</v>
      </c>
      <c r="H24" s="247">
        <v>0.93167701863354035</v>
      </c>
      <c r="I24" s="255"/>
    </row>
    <row r="25" spans="2:11" ht="48">
      <c r="B25" s="45" t="s">
        <v>492</v>
      </c>
      <c r="C25" s="96">
        <v>2</v>
      </c>
      <c r="D25" s="107">
        <v>0.20703933747412009</v>
      </c>
      <c r="E25" s="243">
        <v>0</v>
      </c>
      <c r="F25" s="245">
        <v>0</v>
      </c>
      <c r="G25" s="100">
        <v>2</v>
      </c>
      <c r="H25" s="247">
        <v>0.20703933747412009</v>
      </c>
      <c r="I25" s="251"/>
    </row>
    <row r="26" spans="2:11" ht="45.75">
      <c r="B26" s="89" t="s">
        <v>147</v>
      </c>
      <c r="C26" s="108">
        <v>20</v>
      </c>
      <c r="D26" s="106">
        <v>2.0703933747412009</v>
      </c>
      <c r="E26" s="108">
        <v>8</v>
      </c>
      <c r="F26" s="91">
        <v>0.82815734989648038</v>
      </c>
      <c r="G26" s="108">
        <v>12</v>
      </c>
      <c r="H26" s="91">
        <v>1.2422360248447204</v>
      </c>
      <c r="I26" s="254"/>
    </row>
    <row r="27" spans="2:11" ht="15" customHeight="1">
      <c r="B27" s="357" t="s">
        <v>318</v>
      </c>
      <c r="C27" s="96">
        <v>4</v>
      </c>
      <c r="D27" s="107">
        <v>0.41407867494824019</v>
      </c>
      <c r="E27" s="99">
        <v>1</v>
      </c>
      <c r="F27" s="245">
        <v>0.10351966873706005</v>
      </c>
      <c r="G27" s="94">
        <v>3</v>
      </c>
      <c r="H27" s="105">
        <v>0.3105590062111801</v>
      </c>
      <c r="I27" s="254"/>
    </row>
    <row r="28" spans="2:11">
      <c r="B28" s="357" t="s">
        <v>319</v>
      </c>
      <c r="C28" s="96">
        <v>1</v>
      </c>
      <c r="D28" s="107">
        <v>0.10351966873706005</v>
      </c>
      <c r="E28" s="99">
        <v>0</v>
      </c>
      <c r="F28" s="97">
        <v>0</v>
      </c>
      <c r="G28" s="94">
        <v>1</v>
      </c>
      <c r="H28" s="105">
        <v>0.10351966873706005</v>
      </c>
      <c r="I28" s="254"/>
    </row>
    <row r="29" spans="2:11" ht="60">
      <c r="B29" s="45" t="s">
        <v>148</v>
      </c>
      <c r="C29" s="96">
        <v>14</v>
      </c>
      <c r="D29" s="107">
        <v>1.4492753623188406</v>
      </c>
      <c r="E29" s="103">
        <v>6</v>
      </c>
      <c r="F29" s="97">
        <v>0.6211180124223602</v>
      </c>
      <c r="G29" s="103">
        <v>8</v>
      </c>
      <c r="H29" s="105">
        <v>0.82815734989648038</v>
      </c>
      <c r="I29" s="254"/>
    </row>
    <row r="30" spans="2:11">
      <c r="B30" s="45" t="s">
        <v>149</v>
      </c>
      <c r="C30" s="96">
        <v>1</v>
      </c>
      <c r="D30" s="107">
        <v>0.10351966873706005</v>
      </c>
      <c r="E30" s="16">
        <v>1</v>
      </c>
      <c r="F30" s="97">
        <v>0.10351966873706005</v>
      </c>
      <c r="G30" s="16">
        <v>0</v>
      </c>
      <c r="H30" s="105">
        <v>0</v>
      </c>
      <c r="I30" s="254"/>
    </row>
    <row r="31" spans="2:11" ht="45.75">
      <c r="B31" s="89" t="s">
        <v>150</v>
      </c>
      <c r="C31" s="108">
        <v>61</v>
      </c>
      <c r="D31" s="106">
        <v>6.3146997929606625</v>
      </c>
      <c r="E31" s="108">
        <v>27</v>
      </c>
      <c r="F31" s="91">
        <v>2.7950310559006213</v>
      </c>
      <c r="G31" s="108">
        <v>34</v>
      </c>
      <c r="H31" s="102">
        <v>3.5196687370600417</v>
      </c>
      <c r="I31" s="256"/>
    </row>
    <row r="32" spans="2:11" ht="60">
      <c r="B32" s="45" t="s">
        <v>151</v>
      </c>
      <c r="C32" s="96">
        <v>33</v>
      </c>
      <c r="D32" s="107">
        <v>3.4161490683229814</v>
      </c>
      <c r="E32" s="94">
        <v>14</v>
      </c>
      <c r="F32" s="104">
        <v>1.4492753623188406</v>
      </c>
      <c r="G32" s="94">
        <v>19</v>
      </c>
      <c r="H32" s="105">
        <v>1.9668737060041408</v>
      </c>
      <c r="I32" s="254"/>
    </row>
    <row r="33" spans="1:9" ht="60">
      <c r="B33" s="45" t="s">
        <v>152</v>
      </c>
      <c r="C33" s="96">
        <v>26</v>
      </c>
      <c r="D33" s="107">
        <v>2.691511387163561</v>
      </c>
      <c r="E33" s="94">
        <v>13</v>
      </c>
      <c r="F33" s="104">
        <v>1.3457556935817805</v>
      </c>
      <c r="G33" s="94">
        <v>13</v>
      </c>
      <c r="H33" s="105">
        <v>1.3457556935817805</v>
      </c>
      <c r="I33" s="254"/>
    </row>
    <row r="34" spans="1:9">
      <c r="B34" s="357" t="s">
        <v>493</v>
      </c>
      <c r="C34" s="96">
        <v>2</v>
      </c>
      <c r="D34" s="107">
        <v>0.20703933747412009</v>
      </c>
      <c r="E34" s="16">
        <v>0</v>
      </c>
      <c r="F34" s="104">
        <v>0</v>
      </c>
      <c r="G34" s="16">
        <v>2</v>
      </c>
      <c r="H34" s="105">
        <v>0.20703933747412009</v>
      </c>
      <c r="I34" s="254"/>
    </row>
    <row r="35" spans="1:9" ht="23.25">
      <c r="B35" s="89" t="s">
        <v>157</v>
      </c>
      <c r="C35" s="95">
        <v>2</v>
      </c>
      <c r="D35" s="106">
        <v>0.20703933747412009</v>
      </c>
      <c r="E35" s="95">
        <v>2</v>
      </c>
      <c r="F35" s="246">
        <v>0.20703933747412009</v>
      </c>
      <c r="G35" s="95">
        <v>0</v>
      </c>
      <c r="H35" s="246">
        <v>0</v>
      </c>
      <c r="I35" s="257"/>
    </row>
    <row r="36" spans="1:9">
      <c r="B36" s="357" t="s">
        <v>494</v>
      </c>
      <c r="C36" s="96">
        <v>2</v>
      </c>
      <c r="D36" s="107">
        <v>0.20703933747412009</v>
      </c>
      <c r="E36" s="101">
        <v>2</v>
      </c>
      <c r="F36" s="97">
        <v>0.20703933747412009</v>
      </c>
      <c r="G36" s="103">
        <v>0</v>
      </c>
      <c r="H36" s="98">
        <v>0</v>
      </c>
      <c r="I36" s="252"/>
    </row>
    <row r="37" spans="1:9">
      <c r="B37" s="47" t="s">
        <v>11</v>
      </c>
      <c r="C37" s="95">
        <v>966</v>
      </c>
      <c r="D37" s="106">
        <v>100</v>
      </c>
      <c r="E37" s="95">
        <v>447</v>
      </c>
      <c r="F37" s="91">
        <v>46.273291925465834</v>
      </c>
      <c r="G37" s="95">
        <v>519</v>
      </c>
      <c r="H37" s="102">
        <v>53.726708074534159</v>
      </c>
      <c r="I37" s="256"/>
    </row>
    <row r="40" spans="1:9">
      <c r="B40" t="s">
        <v>231</v>
      </c>
    </row>
    <row r="41" spans="1:9">
      <c r="A41" s="467" t="s">
        <v>348</v>
      </c>
      <c r="B41" s="3" t="s">
        <v>496</v>
      </c>
    </row>
    <row r="66" spans="2:3">
      <c r="B66" s="347"/>
      <c r="C66" s="26"/>
    </row>
    <row r="67" spans="2:3">
      <c r="B67" s="348"/>
      <c r="C67" s="216"/>
    </row>
    <row r="68" spans="2:3">
      <c r="B68" s="348"/>
      <c r="C68" s="216"/>
    </row>
    <row r="69" spans="2:3">
      <c r="B69" s="348"/>
      <c r="C69" s="216"/>
    </row>
    <row r="70" spans="2:3">
      <c r="B70" s="348"/>
      <c r="C70" s="216"/>
    </row>
    <row r="71" spans="2:3">
      <c r="B71" s="348"/>
      <c r="C71" s="216"/>
    </row>
    <row r="72" spans="2:3">
      <c r="B72" s="132"/>
      <c r="C72" s="216"/>
    </row>
    <row r="73" spans="2:3">
      <c r="B73" s="349"/>
      <c r="C73" s="301"/>
    </row>
  </sheetData>
  <mergeCells count="6">
    <mergeCell ref="G3:H3"/>
    <mergeCell ref="B2:H2"/>
    <mergeCell ref="B3:B4"/>
    <mergeCell ref="C3:C4"/>
    <mergeCell ref="D3:D4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B2" sqref="B2:F2"/>
    </sheetView>
  </sheetViews>
  <sheetFormatPr baseColWidth="10" defaultRowHeight="15"/>
  <cols>
    <col min="2" max="2" customWidth="true" style="41" width="37.5703125" collapsed="false"/>
    <col min="7" max="7" customWidth="true" width="14.5703125" collapsed="false"/>
    <col min="241" max="241" customWidth="true" width="37.5703125" collapsed="false"/>
    <col min="497" max="497" customWidth="true" width="37.5703125" collapsed="false"/>
    <col min="753" max="753" customWidth="true" width="37.5703125" collapsed="false"/>
    <col min="1009" max="1009" customWidth="true" width="37.5703125" collapsed="false"/>
    <col min="1265" max="1265" customWidth="true" width="37.5703125" collapsed="false"/>
    <col min="1521" max="1521" customWidth="true" width="37.5703125" collapsed="false"/>
    <col min="1777" max="1777" customWidth="true" width="37.5703125" collapsed="false"/>
    <col min="2033" max="2033" customWidth="true" width="37.5703125" collapsed="false"/>
    <col min="2289" max="2289" customWidth="true" width="37.5703125" collapsed="false"/>
    <col min="2545" max="2545" customWidth="true" width="37.5703125" collapsed="false"/>
    <col min="2801" max="2801" customWidth="true" width="37.5703125" collapsed="false"/>
    <col min="3057" max="3057" customWidth="true" width="37.5703125" collapsed="false"/>
    <col min="3313" max="3313" customWidth="true" width="37.5703125" collapsed="false"/>
    <col min="3569" max="3569" customWidth="true" width="37.5703125" collapsed="false"/>
    <col min="3825" max="3825" customWidth="true" width="37.5703125" collapsed="false"/>
    <col min="4081" max="4081" customWidth="true" width="37.5703125" collapsed="false"/>
    <col min="4337" max="4337" customWidth="true" width="37.5703125" collapsed="false"/>
    <col min="4593" max="4593" customWidth="true" width="37.5703125" collapsed="false"/>
    <col min="4849" max="4849" customWidth="true" width="37.5703125" collapsed="false"/>
    <col min="5105" max="5105" customWidth="true" width="37.5703125" collapsed="false"/>
    <col min="5361" max="5361" customWidth="true" width="37.5703125" collapsed="false"/>
    <col min="5617" max="5617" customWidth="true" width="37.5703125" collapsed="false"/>
    <col min="5873" max="5873" customWidth="true" width="37.5703125" collapsed="false"/>
    <col min="6129" max="6129" customWidth="true" width="37.5703125" collapsed="false"/>
    <col min="6385" max="6385" customWidth="true" width="37.5703125" collapsed="false"/>
    <col min="6641" max="6641" customWidth="true" width="37.5703125" collapsed="false"/>
    <col min="6897" max="6897" customWidth="true" width="37.5703125" collapsed="false"/>
    <col min="7153" max="7153" customWidth="true" width="37.5703125" collapsed="false"/>
    <col min="7409" max="7409" customWidth="true" width="37.5703125" collapsed="false"/>
    <col min="7665" max="7665" customWidth="true" width="37.5703125" collapsed="false"/>
    <col min="7921" max="7921" customWidth="true" width="37.5703125" collapsed="false"/>
    <col min="8177" max="8177" customWidth="true" width="37.5703125" collapsed="false"/>
    <col min="8433" max="8433" customWidth="true" width="37.5703125" collapsed="false"/>
    <col min="8689" max="8689" customWidth="true" width="37.5703125" collapsed="false"/>
    <col min="8945" max="8945" customWidth="true" width="37.5703125" collapsed="false"/>
    <col min="9201" max="9201" customWidth="true" width="37.5703125" collapsed="false"/>
    <col min="9457" max="9457" customWidth="true" width="37.5703125" collapsed="false"/>
    <col min="9713" max="9713" customWidth="true" width="37.5703125" collapsed="false"/>
    <col min="9969" max="9969" customWidth="true" width="37.5703125" collapsed="false"/>
    <col min="10225" max="10225" customWidth="true" width="37.5703125" collapsed="false"/>
    <col min="10481" max="10481" customWidth="true" width="37.5703125" collapsed="false"/>
    <col min="10737" max="10737" customWidth="true" width="37.5703125" collapsed="false"/>
    <col min="10993" max="10993" customWidth="true" width="37.5703125" collapsed="false"/>
    <col min="11249" max="11249" customWidth="true" width="37.5703125" collapsed="false"/>
    <col min="11505" max="11505" customWidth="true" width="37.5703125" collapsed="false"/>
    <col min="11761" max="11761" customWidth="true" width="37.5703125" collapsed="false"/>
    <col min="12017" max="12017" customWidth="true" width="37.5703125" collapsed="false"/>
    <col min="12273" max="12273" customWidth="true" width="37.5703125" collapsed="false"/>
    <col min="12529" max="12529" customWidth="true" width="37.5703125" collapsed="false"/>
    <col min="12785" max="12785" customWidth="true" width="37.5703125" collapsed="false"/>
    <col min="13041" max="13041" customWidth="true" width="37.5703125" collapsed="false"/>
    <col min="13297" max="13297" customWidth="true" width="37.5703125" collapsed="false"/>
    <col min="13553" max="13553" customWidth="true" width="37.5703125" collapsed="false"/>
    <col min="13809" max="13809" customWidth="true" width="37.5703125" collapsed="false"/>
    <col min="14065" max="14065" customWidth="true" width="37.5703125" collapsed="false"/>
    <col min="14321" max="14321" customWidth="true" width="37.5703125" collapsed="false"/>
    <col min="14577" max="14577" customWidth="true" width="37.5703125" collapsed="false"/>
    <col min="14833" max="14833" customWidth="true" width="37.5703125" collapsed="false"/>
    <col min="15089" max="15089" customWidth="true" width="37.5703125" collapsed="false"/>
    <col min="15345" max="15345" customWidth="true" width="37.5703125" collapsed="false"/>
    <col min="15601" max="15601" customWidth="true" width="37.5703125" collapsed="false"/>
    <col min="15857" max="15857" customWidth="true" width="37.5703125" collapsed="false"/>
    <col min="16113" max="16113" customWidth="true" width="37.5703125" collapsed="false"/>
  </cols>
  <sheetData>
    <row r="1" spans="1:6" ht="15.75" thickBot="1">
      <c r="B1" s="259"/>
      <c r="C1" s="110"/>
      <c r="D1" s="110"/>
      <c r="E1" s="110"/>
      <c r="F1" s="110"/>
    </row>
    <row r="2" spans="1:6" ht="13.5" customHeight="1">
      <c r="A2" s="467" t="s">
        <v>348</v>
      </c>
      <c r="B2" s="537" t="s">
        <v>368</v>
      </c>
      <c r="C2" s="537"/>
      <c r="D2" s="537"/>
      <c r="E2" s="537"/>
      <c r="F2" s="537"/>
    </row>
    <row r="3" spans="1:6" ht="15" customHeight="1">
      <c r="B3" s="114" t="s">
        <v>158</v>
      </c>
      <c r="C3" s="111" t="s">
        <v>14</v>
      </c>
      <c r="D3" s="44" t="s">
        <v>15</v>
      </c>
      <c r="E3" s="50" t="s">
        <v>7</v>
      </c>
      <c r="F3" s="50" t="s">
        <v>6</v>
      </c>
    </row>
    <row r="4" spans="1:6" ht="13.5" customHeight="1">
      <c r="B4" s="115" t="s">
        <v>320</v>
      </c>
      <c r="C4" s="84">
        <v>10</v>
      </c>
      <c r="D4" s="76">
        <v>1.0351966873706004</v>
      </c>
      <c r="E4" s="79">
        <v>4</v>
      </c>
      <c r="F4" s="79">
        <v>6</v>
      </c>
    </row>
    <row r="5" spans="1:6" ht="15.75" customHeight="1">
      <c r="B5" s="115" t="s">
        <v>321</v>
      </c>
      <c r="C5" s="84">
        <v>2</v>
      </c>
      <c r="D5" s="76">
        <v>0.20703933747412009</v>
      </c>
      <c r="E5" s="79">
        <v>0</v>
      </c>
      <c r="F5" s="79">
        <v>2</v>
      </c>
    </row>
    <row r="6" spans="1:6">
      <c r="B6" s="115" t="s">
        <v>159</v>
      </c>
      <c r="C6" s="84">
        <v>4</v>
      </c>
      <c r="D6" s="76">
        <v>0.41407867494824019</v>
      </c>
      <c r="E6" s="79">
        <v>2</v>
      </c>
      <c r="F6" s="79">
        <v>2</v>
      </c>
    </row>
    <row r="7" spans="1:6" ht="15.75" customHeight="1">
      <c r="B7" s="115" t="s">
        <v>160</v>
      </c>
      <c r="C7" s="84">
        <v>14</v>
      </c>
      <c r="D7" s="76">
        <v>1.4492753623188406</v>
      </c>
      <c r="E7" s="79">
        <v>5</v>
      </c>
      <c r="F7" s="79">
        <v>9</v>
      </c>
    </row>
    <row r="8" spans="1:6" ht="24">
      <c r="B8" s="115" t="s">
        <v>161</v>
      </c>
      <c r="C8" s="199">
        <v>2</v>
      </c>
      <c r="D8" s="76">
        <v>0.20703933747412009</v>
      </c>
      <c r="E8" s="79">
        <v>1</v>
      </c>
      <c r="F8" s="79">
        <v>1</v>
      </c>
    </row>
    <row r="9" spans="1:6" ht="24">
      <c r="B9" s="115" t="s">
        <v>497</v>
      </c>
      <c r="C9" s="199">
        <v>1</v>
      </c>
      <c r="D9" s="76">
        <v>0.10351966873706005</v>
      </c>
      <c r="E9" s="79">
        <v>1</v>
      </c>
      <c r="F9" s="79">
        <v>0</v>
      </c>
    </row>
    <row r="10" spans="1:6" ht="24">
      <c r="B10" s="115" t="s">
        <v>162</v>
      </c>
      <c r="C10" s="199">
        <v>8</v>
      </c>
      <c r="D10" s="76">
        <v>0.82815734989648038</v>
      </c>
      <c r="E10" s="79">
        <v>5</v>
      </c>
      <c r="F10" s="79">
        <v>3</v>
      </c>
    </row>
    <row r="11" spans="1:6" ht="24">
      <c r="B11" s="115" t="s">
        <v>322</v>
      </c>
      <c r="C11" s="199">
        <v>1</v>
      </c>
      <c r="D11" s="76">
        <v>0.10351966873706005</v>
      </c>
      <c r="E11" s="79">
        <v>0</v>
      </c>
      <c r="F11" s="79">
        <v>1</v>
      </c>
    </row>
    <row r="12" spans="1:6">
      <c r="B12" s="115" t="s">
        <v>163</v>
      </c>
      <c r="C12" s="199">
        <v>15</v>
      </c>
      <c r="D12" s="76">
        <v>1.5527950310559007</v>
      </c>
      <c r="E12" s="79">
        <v>4</v>
      </c>
      <c r="F12" s="79">
        <v>11</v>
      </c>
    </row>
    <row r="13" spans="1:6" ht="15" customHeight="1">
      <c r="B13" s="115" t="s">
        <v>498</v>
      </c>
      <c r="C13" s="199">
        <v>1</v>
      </c>
      <c r="D13" s="76">
        <v>0.10351966873706005</v>
      </c>
      <c r="E13" s="79">
        <v>1</v>
      </c>
      <c r="F13" s="79">
        <v>0</v>
      </c>
    </row>
    <row r="14" spans="1:6" ht="24">
      <c r="B14" s="115" t="s">
        <v>164</v>
      </c>
      <c r="C14" s="199">
        <v>1</v>
      </c>
      <c r="D14" s="76">
        <v>0.10351966873706005</v>
      </c>
      <c r="E14" s="79">
        <v>1</v>
      </c>
      <c r="F14" s="79">
        <v>0</v>
      </c>
    </row>
    <row r="15" spans="1:6" ht="13.5" customHeight="1">
      <c r="B15" s="115" t="s">
        <v>165</v>
      </c>
      <c r="C15" s="199">
        <v>24</v>
      </c>
      <c r="D15" s="76">
        <v>2.4844720496894408</v>
      </c>
      <c r="E15" s="79">
        <v>16</v>
      </c>
      <c r="F15" s="79">
        <v>8</v>
      </c>
    </row>
    <row r="16" spans="1:6">
      <c r="B16" s="115" t="s">
        <v>166</v>
      </c>
      <c r="C16" s="199">
        <v>44</v>
      </c>
      <c r="D16" s="76">
        <v>4.5548654244306412</v>
      </c>
      <c r="E16" s="79">
        <v>15</v>
      </c>
      <c r="F16" s="79">
        <v>29</v>
      </c>
    </row>
    <row r="17" spans="2:6" ht="15" customHeight="1">
      <c r="B17" s="115" t="s">
        <v>167</v>
      </c>
      <c r="C17" s="199">
        <v>190</v>
      </c>
      <c r="D17" s="76">
        <v>19.668737060041408</v>
      </c>
      <c r="E17" s="79">
        <v>88</v>
      </c>
      <c r="F17" s="79">
        <v>102</v>
      </c>
    </row>
    <row r="18" spans="2:6" ht="13.5" customHeight="1">
      <c r="B18" s="115" t="s">
        <v>168</v>
      </c>
      <c r="C18" s="199">
        <v>146</v>
      </c>
      <c r="D18" s="76">
        <v>15.113871635610765</v>
      </c>
      <c r="E18" s="79">
        <v>78</v>
      </c>
      <c r="F18" s="79">
        <v>68</v>
      </c>
    </row>
    <row r="19" spans="2:6" ht="15.75" customHeight="1">
      <c r="B19" s="115" t="s">
        <v>169</v>
      </c>
      <c r="C19" s="199">
        <v>38</v>
      </c>
      <c r="D19" s="76">
        <v>3.9337474120082816</v>
      </c>
      <c r="E19" s="79">
        <v>20</v>
      </c>
      <c r="F19" s="79">
        <v>18</v>
      </c>
    </row>
    <row r="20" spans="2:6">
      <c r="B20" s="115" t="s">
        <v>170</v>
      </c>
      <c r="C20" s="199">
        <v>406</v>
      </c>
      <c r="D20" s="258">
        <v>42.028985507246375</v>
      </c>
      <c r="E20" s="79">
        <v>187</v>
      </c>
      <c r="F20" s="79">
        <v>219</v>
      </c>
    </row>
    <row r="21" spans="2:6" ht="15.75" customHeight="1">
      <c r="B21" s="115" t="s">
        <v>171</v>
      </c>
      <c r="C21" s="199">
        <v>5</v>
      </c>
      <c r="D21" s="76">
        <v>0.51759834368530022</v>
      </c>
      <c r="E21" s="79">
        <v>2</v>
      </c>
      <c r="F21" s="79">
        <v>3</v>
      </c>
    </row>
    <row r="22" spans="2:6" ht="24">
      <c r="B22" s="115" t="s">
        <v>172</v>
      </c>
      <c r="C22" s="199">
        <v>25</v>
      </c>
      <c r="D22" s="76">
        <v>2.5879917184265011</v>
      </c>
      <c r="E22" s="79">
        <v>8</v>
      </c>
      <c r="F22" s="79">
        <v>17</v>
      </c>
    </row>
    <row r="23" spans="2:6">
      <c r="B23" s="115" t="s">
        <v>173</v>
      </c>
      <c r="C23" s="199">
        <v>3</v>
      </c>
      <c r="D23" s="76">
        <v>0.3105590062111801</v>
      </c>
      <c r="E23" s="79">
        <v>1</v>
      </c>
      <c r="F23" s="79">
        <v>2</v>
      </c>
    </row>
    <row r="24" spans="2:6" ht="13.5" customHeight="1">
      <c r="B24" s="115" t="s">
        <v>214</v>
      </c>
      <c r="C24" s="199">
        <v>3</v>
      </c>
      <c r="D24" s="76">
        <v>0.3105590062111801</v>
      </c>
      <c r="E24" s="79">
        <v>0</v>
      </c>
      <c r="F24" s="79">
        <v>3</v>
      </c>
    </row>
    <row r="25" spans="2:6" ht="15" customHeight="1">
      <c r="B25" s="115" t="s">
        <v>174</v>
      </c>
      <c r="C25" s="199">
        <v>11</v>
      </c>
      <c r="D25" s="76">
        <v>1.1387163561076603</v>
      </c>
      <c r="E25" s="79">
        <v>2</v>
      </c>
      <c r="F25" s="79">
        <v>9</v>
      </c>
    </row>
    <row r="26" spans="2:6" ht="15.75" customHeight="1">
      <c r="B26" s="115" t="s">
        <v>175</v>
      </c>
      <c r="C26" s="199">
        <v>8</v>
      </c>
      <c r="D26" s="76">
        <v>0.82815734989648038</v>
      </c>
      <c r="E26" s="79">
        <v>5</v>
      </c>
      <c r="F26" s="79">
        <v>3</v>
      </c>
    </row>
    <row r="27" spans="2:6" ht="24">
      <c r="B27" s="115" t="s">
        <v>176</v>
      </c>
      <c r="C27" s="199">
        <v>4</v>
      </c>
      <c r="D27" s="76">
        <v>0.41407867494824019</v>
      </c>
      <c r="E27" s="79">
        <v>1</v>
      </c>
      <c r="F27" s="79">
        <v>3</v>
      </c>
    </row>
    <row r="28" spans="2:6">
      <c r="B28" s="47" t="s">
        <v>499</v>
      </c>
      <c r="C28" s="87">
        <v>966</v>
      </c>
      <c r="D28" s="77">
        <v>100</v>
      </c>
      <c r="E28" s="87">
        <v>447</v>
      </c>
      <c r="F28" s="20">
        <v>519</v>
      </c>
    </row>
    <row r="29" spans="2:6">
      <c r="C29" s="2"/>
      <c r="E29" s="2"/>
      <c r="F29" s="2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workbookViewId="0">
      <selection activeCell="B3" sqref="B3:F3"/>
    </sheetView>
  </sheetViews>
  <sheetFormatPr baseColWidth="10" defaultRowHeight="15"/>
  <cols>
    <col min="2" max="2" customWidth="true" style="41" width="43.7109375" collapsed="false"/>
  </cols>
  <sheetData>
    <row r="1" spans="1:6" ht="15" customHeight="1">
      <c r="B1" s="81"/>
      <c r="C1" s="23"/>
      <c r="D1" s="23"/>
      <c r="E1" s="23"/>
      <c r="F1" s="23"/>
    </row>
    <row r="2" spans="1:6">
      <c r="B2" s="81"/>
      <c r="C2" s="23"/>
      <c r="D2" s="23"/>
      <c r="E2" s="23"/>
      <c r="F2" s="23"/>
    </row>
    <row r="3" spans="1:6" ht="15.75" customHeight="1">
      <c r="A3" s="467" t="s">
        <v>348</v>
      </c>
      <c r="B3" s="537" t="s">
        <v>367</v>
      </c>
      <c r="C3" s="537"/>
      <c r="D3" s="537"/>
      <c r="E3" s="537"/>
      <c r="F3" s="537"/>
    </row>
    <row r="4" spans="1:6" ht="15" customHeight="1">
      <c r="B4" s="114" t="s">
        <v>215</v>
      </c>
      <c r="C4" s="50" t="s">
        <v>14</v>
      </c>
      <c r="D4" s="44" t="s">
        <v>15</v>
      </c>
      <c r="E4" s="50" t="s">
        <v>7</v>
      </c>
      <c r="F4" s="50" t="s">
        <v>6</v>
      </c>
    </row>
    <row r="5" spans="1:6" ht="36">
      <c r="B5" s="260" t="s">
        <v>500</v>
      </c>
      <c r="C5" s="261">
        <v>1</v>
      </c>
      <c r="D5" s="262">
        <v>0.10351966873706005</v>
      </c>
      <c r="E5" s="116">
        <v>0</v>
      </c>
      <c r="F5" s="117">
        <v>1</v>
      </c>
    </row>
    <row r="6" spans="1:6" ht="15.75" customHeight="1">
      <c r="B6" s="260" t="s">
        <v>323</v>
      </c>
      <c r="C6" s="261">
        <v>1</v>
      </c>
      <c r="D6" s="262">
        <v>0.10351966873706005</v>
      </c>
      <c r="E6" s="116">
        <v>1</v>
      </c>
      <c r="F6" s="117">
        <v>0</v>
      </c>
    </row>
    <row r="7" spans="1:6" ht="24">
      <c r="B7" s="260" t="s">
        <v>501</v>
      </c>
      <c r="C7" s="261">
        <v>1</v>
      </c>
      <c r="D7" s="262">
        <v>0.10351966873706005</v>
      </c>
      <c r="E7" s="118">
        <v>0</v>
      </c>
      <c r="F7" s="119">
        <v>1</v>
      </c>
    </row>
    <row r="8" spans="1:6" ht="15.75" customHeight="1">
      <c r="B8" s="260" t="s">
        <v>177</v>
      </c>
      <c r="C8" s="261">
        <v>1</v>
      </c>
      <c r="D8" s="262">
        <v>0.10351966873706005</v>
      </c>
      <c r="E8" s="118">
        <v>0</v>
      </c>
      <c r="F8" s="119">
        <v>1</v>
      </c>
    </row>
    <row r="9" spans="1:6" ht="24">
      <c r="B9" s="260" t="s">
        <v>502</v>
      </c>
      <c r="C9" s="261">
        <v>6</v>
      </c>
      <c r="D9" s="262">
        <v>0.6211180124223602</v>
      </c>
      <c r="E9" s="118">
        <v>0</v>
      </c>
      <c r="F9" s="119">
        <v>6</v>
      </c>
    </row>
    <row r="10" spans="1:6">
      <c r="B10" s="260" t="s">
        <v>503</v>
      </c>
      <c r="C10" s="261">
        <v>1</v>
      </c>
      <c r="D10" s="262">
        <v>0.10351966873706005</v>
      </c>
      <c r="E10" s="118">
        <v>0</v>
      </c>
      <c r="F10" s="119">
        <v>1</v>
      </c>
    </row>
    <row r="11" spans="1:6">
      <c r="B11" s="260" t="s">
        <v>504</v>
      </c>
      <c r="C11" s="261">
        <v>1</v>
      </c>
      <c r="D11" s="262">
        <v>0.10351966873706005</v>
      </c>
      <c r="E11" s="200">
        <v>0</v>
      </c>
      <c r="F11" s="201">
        <v>1</v>
      </c>
    </row>
    <row r="12" spans="1:6" ht="24">
      <c r="B12" s="260" t="s">
        <v>324</v>
      </c>
      <c r="C12" s="261">
        <v>1</v>
      </c>
      <c r="D12" s="262">
        <v>0.10351966873706005</v>
      </c>
      <c r="E12" s="200">
        <v>1</v>
      </c>
      <c r="F12" s="201">
        <v>0</v>
      </c>
    </row>
    <row r="13" spans="1:6">
      <c r="B13" s="260" t="s">
        <v>505</v>
      </c>
      <c r="C13" s="261">
        <v>1</v>
      </c>
      <c r="D13" s="262">
        <v>0.10351966873706005</v>
      </c>
      <c r="E13" s="200">
        <v>1</v>
      </c>
      <c r="F13" s="201">
        <v>0</v>
      </c>
    </row>
    <row r="14" spans="1:6" ht="14.25" customHeight="1">
      <c r="B14" s="260" t="s">
        <v>178</v>
      </c>
      <c r="C14" s="261">
        <v>432</v>
      </c>
      <c r="D14" s="262">
        <v>44.720496894409941</v>
      </c>
      <c r="E14" s="200">
        <v>203</v>
      </c>
      <c r="F14" s="201">
        <v>229</v>
      </c>
    </row>
    <row r="15" spans="1:6">
      <c r="B15" s="260" t="s">
        <v>506</v>
      </c>
      <c r="C15" s="261">
        <v>2</v>
      </c>
      <c r="D15" s="262">
        <v>0.20703933747412009</v>
      </c>
      <c r="E15" s="200">
        <v>1</v>
      </c>
      <c r="F15" s="201">
        <v>1</v>
      </c>
    </row>
    <row r="16" spans="1:6">
      <c r="B16" s="260" t="s">
        <v>179</v>
      </c>
      <c r="C16" s="261">
        <v>11</v>
      </c>
      <c r="D16" s="262">
        <v>1.1387163561076603</v>
      </c>
      <c r="E16" s="200">
        <v>5</v>
      </c>
      <c r="F16" s="201">
        <v>6</v>
      </c>
    </row>
    <row r="17" spans="2:6">
      <c r="B17" s="260" t="s">
        <v>325</v>
      </c>
      <c r="C17" s="261">
        <v>4</v>
      </c>
      <c r="D17" s="262">
        <v>0.41407867494824019</v>
      </c>
      <c r="E17" s="200">
        <v>3</v>
      </c>
      <c r="F17" s="201">
        <v>1</v>
      </c>
    </row>
    <row r="18" spans="2:6" ht="24">
      <c r="B18" s="260" t="s">
        <v>507</v>
      </c>
      <c r="C18" s="261">
        <v>1</v>
      </c>
      <c r="D18" s="262">
        <v>0.10351966873706005</v>
      </c>
      <c r="E18" s="200">
        <v>1</v>
      </c>
      <c r="F18" s="201">
        <v>0</v>
      </c>
    </row>
    <row r="19" spans="2:6">
      <c r="B19" s="260" t="s">
        <v>508</v>
      </c>
      <c r="C19" s="261">
        <v>1</v>
      </c>
      <c r="D19" s="262">
        <v>0.10351966873706005</v>
      </c>
      <c r="E19" s="200">
        <v>0</v>
      </c>
      <c r="F19" s="201">
        <v>1</v>
      </c>
    </row>
    <row r="20" spans="2:6" ht="14.25" customHeight="1">
      <c r="B20" s="260" t="s">
        <v>180</v>
      </c>
      <c r="C20" s="261">
        <v>13</v>
      </c>
      <c r="D20" s="262">
        <v>1.3457556935817805</v>
      </c>
      <c r="E20" s="200">
        <v>5</v>
      </c>
      <c r="F20" s="201">
        <v>8</v>
      </c>
    </row>
    <row r="21" spans="2:6" ht="24">
      <c r="B21" s="260" t="s">
        <v>509</v>
      </c>
      <c r="C21" s="261">
        <v>2</v>
      </c>
      <c r="D21" s="262">
        <v>0.20703933747412009</v>
      </c>
      <c r="E21" s="200">
        <v>0</v>
      </c>
      <c r="F21" s="201">
        <v>2</v>
      </c>
    </row>
    <row r="22" spans="2:6" ht="24">
      <c r="B22" s="260" t="s">
        <v>510</v>
      </c>
      <c r="C22" s="261">
        <v>1</v>
      </c>
      <c r="D22" s="262">
        <v>0.10351966873706005</v>
      </c>
      <c r="E22" s="200">
        <v>0</v>
      </c>
      <c r="F22" s="201">
        <v>1</v>
      </c>
    </row>
    <row r="23" spans="2:6" ht="36">
      <c r="B23" s="260" t="s">
        <v>511</v>
      </c>
      <c r="C23" s="261">
        <v>1</v>
      </c>
      <c r="D23" s="262">
        <v>0.10351966873706005</v>
      </c>
      <c r="E23" s="200">
        <v>0</v>
      </c>
      <c r="F23" s="201">
        <v>1</v>
      </c>
    </row>
    <row r="24" spans="2:6">
      <c r="B24" s="260" t="s">
        <v>326</v>
      </c>
      <c r="C24" s="261">
        <v>1</v>
      </c>
      <c r="D24" s="262">
        <v>0.10351966873706005</v>
      </c>
      <c r="E24" s="200">
        <v>0</v>
      </c>
      <c r="F24" s="201">
        <v>1</v>
      </c>
    </row>
    <row r="25" spans="2:6">
      <c r="B25" s="260" t="s">
        <v>512</v>
      </c>
      <c r="C25" s="261">
        <v>2</v>
      </c>
      <c r="D25" s="262">
        <v>0.20703933747412009</v>
      </c>
      <c r="E25" s="200">
        <v>1</v>
      </c>
      <c r="F25" s="201">
        <v>1</v>
      </c>
    </row>
    <row r="26" spans="2:6" ht="24">
      <c r="B26" s="260" t="s">
        <v>181</v>
      </c>
      <c r="C26" s="261">
        <v>4</v>
      </c>
      <c r="D26" s="262">
        <v>0.41407867494824019</v>
      </c>
      <c r="E26" s="200">
        <v>2</v>
      </c>
      <c r="F26" s="201">
        <v>2</v>
      </c>
    </row>
    <row r="27" spans="2:6">
      <c r="B27" s="260" t="s">
        <v>182</v>
      </c>
      <c r="C27" s="261">
        <v>3</v>
      </c>
      <c r="D27" s="262">
        <v>0.3105590062111801</v>
      </c>
      <c r="E27" s="200">
        <v>1</v>
      </c>
      <c r="F27" s="201">
        <v>2</v>
      </c>
    </row>
    <row r="28" spans="2:6">
      <c r="B28" s="260" t="s">
        <v>513</v>
      </c>
      <c r="C28" s="261">
        <v>1</v>
      </c>
      <c r="D28" s="262">
        <v>0.10351966873706005</v>
      </c>
      <c r="E28" s="200">
        <v>1</v>
      </c>
      <c r="F28" s="201">
        <v>0</v>
      </c>
    </row>
    <row r="29" spans="2:6">
      <c r="B29" s="260" t="s">
        <v>183</v>
      </c>
      <c r="C29" s="261">
        <v>5</v>
      </c>
      <c r="D29" s="262">
        <v>0.51759834368530022</v>
      </c>
      <c r="E29" s="200">
        <v>3</v>
      </c>
      <c r="F29" s="201">
        <v>2</v>
      </c>
    </row>
    <row r="30" spans="2:6">
      <c r="B30" s="260" t="s">
        <v>514</v>
      </c>
      <c r="C30" s="261">
        <v>1</v>
      </c>
      <c r="D30" s="262">
        <v>0.10351966873706005</v>
      </c>
      <c r="E30" s="200">
        <v>0</v>
      </c>
      <c r="F30" s="201">
        <v>1</v>
      </c>
    </row>
    <row r="31" spans="2:6">
      <c r="B31" s="260" t="s">
        <v>184</v>
      </c>
      <c r="C31" s="261">
        <v>4</v>
      </c>
      <c r="D31" s="262">
        <v>0.41407867494824019</v>
      </c>
      <c r="E31" s="200">
        <v>2</v>
      </c>
      <c r="F31" s="201">
        <v>2</v>
      </c>
    </row>
    <row r="32" spans="2:6" ht="24">
      <c r="B32" s="260" t="s">
        <v>327</v>
      </c>
      <c r="C32" s="261">
        <v>3</v>
      </c>
      <c r="D32" s="262">
        <v>0.3105590062111801</v>
      </c>
      <c r="E32" s="200">
        <v>1</v>
      </c>
      <c r="F32" s="201">
        <v>2</v>
      </c>
    </row>
    <row r="33" spans="2:6">
      <c r="B33" s="260" t="s">
        <v>515</v>
      </c>
      <c r="C33" s="261">
        <v>1</v>
      </c>
      <c r="D33" s="262">
        <v>0.10351966873706005</v>
      </c>
      <c r="E33" s="200">
        <v>0</v>
      </c>
      <c r="F33" s="201">
        <v>1</v>
      </c>
    </row>
    <row r="34" spans="2:6">
      <c r="B34" s="260" t="s">
        <v>516</v>
      </c>
      <c r="C34" s="261">
        <v>1</v>
      </c>
      <c r="D34" s="262">
        <v>0.10351966873706005</v>
      </c>
      <c r="E34" s="200">
        <v>0</v>
      </c>
      <c r="F34" s="201">
        <v>1</v>
      </c>
    </row>
    <row r="35" spans="2:6">
      <c r="B35" s="260" t="s">
        <v>328</v>
      </c>
      <c r="C35" s="261">
        <v>1</v>
      </c>
      <c r="D35" s="262">
        <v>0.10351966873706005</v>
      </c>
      <c r="E35" s="200">
        <v>0</v>
      </c>
      <c r="F35" s="201">
        <v>1</v>
      </c>
    </row>
    <row r="36" spans="2:6">
      <c r="B36" s="260" t="s">
        <v>517</v>
      </c>
      <c r="C36" s="261">
        <v>1</v>
      </c>
      <c r="D36" s="262">
        <v>0.10351966873706005</v>
      </c>
      <c r="E36" s="200">
        <v>1</v>
      </c>
      <c r="F36" s="201">
        <v>0</v>
      </c>
    </row>
    <row r="37" spans="2:6" ht="24">
      <c r="B37" s="260" t="s">
        <v>185</v>
      </c>
      <c r="C37" s="261">
        <v>4</v>
      </c>
      <c r="D37" s="262">
        <v>0.41407867494824019</v>
      </c>
      <c r="E37" s="200">
        <v>3</v>
      </c>
      <c r="F37" s="201">
        <v>1</v>
      </c>
    </row>
    <row r="38" spans="2:6" ht="24">
      <c r="B38" s="260" t="s">
        <v>329</v>
      </c>
      <c r="C38" s="261">
        <v>1</v>
      </c>
      <c r="D38" s="262">
        <v>0.10351966873706005</v>
      </c>
      <c r="E38" s="200">
        <v>0</v>
      </c>
      <c r="F38" s="201">
        <v>1</v>
      </c>
    </row>
    <row r="39" spans="2:6" ht="24">
      <c r="B39" s="260" t="s">
        <v>186</v>
      </c>
      <c r="C39" s="261">
        <v>13</v>
      </c>
      <c r="D39" s="262">
        <v>1.3457556935817805</v>
      </c>
      <c r="E39" s="200">
        <v>5</v>
      </c>
      <c r="F39" s="201">
        <v>8</v>
      </c>
    </row>
    <row r="40" spans="2:6" ht="24">
      <c r="B40" s="260" t="s">
        <v>330</v>
      </c>
      <c r="C40" s="261">
        <v>2</v>
      </c>
      <c r="D40" s="262">
        <v>0.20703933747412009</v>
      </c>
      <c r="E40" s="200">
        <v>1</v>
      </c>
      <c r="F40" s="201">
        <v>1</v>
      </c>
    </row>
    <row r="41" spans="2:6" ht="24">
      <c r="B41" s="260" t="s">
        <v>187</v>
      </c>
      <c r="C41" s="261">
        <v>14</v>
      </c>
      <c r="D41" s="262">
        <v>1.4492753623188406</v>
      </c>
      <c r="E41" s="200">
        <v>8</v>
      </c>
      <c r="F41" s="201">
        <v>6</v>
      </c>
    </row>
    <row r="42" spans="2:6" ht="24">
      <c r="B42" s="260" t="s">
        <v>188</v>
      </c>
      <c r="C42" s="261">
        <v>12</v>
      </c>
      <c r="D42" s="262">
        <v>1.2422360248447204</v>
      </c>
      <c r="E42" s="200">
        <v>0</v>
      </c>
      <c r="F42" s="201">
        <v>12</v>
      </c>
    </row>
    <row r="43" spans="2:6" ht="36">
      <c r="B43" s="260" t="s">
        <v>189</v>
      </c>
      <c r="C43" s="261">
        <v>2</v>
      </c>
      <c r="D43" s="262">
        <v>0.20703933747412009</v>
      </c>
      <c r="E43" s="200">
        <v>0</v>
      </c>
      <c r="F43" s="201">
        <v>2</v>
      </c>
    </row>
    <row r="44" spans="2:6" ht="36">
      <c r="B44" s="260" t="s">
        <v>331</v>
      </c>
      <c r="C44" s="261">
        <v>1</v>
      </c>
      <c r="D44" s="262">
        <v>0.10351966873706005</v>
      </c>
      <c r="E44" s="200">
        <v>0</v>
      </c>
      <c r="F44" s="201">
        <v>1</v>
      </c>
    </row>
    <row r="45" spans="2:6" ht="24">
      <c r="B45" s="260" t="s">
        <v>190</v>
      </c>
      <c r="C45" s="261">
        <v>10</v>
      </c>
      <c r="D45" s="262">
        <v>1.0351966873706004</v>
      </c>
      <c r="E45" s="200">
        <v>6</v>
      </c>
      <c r="F45" s="201">
        <v>4</v>
      </c>
    </row>
    <row r="46" spans="2:6">
      <c r="B46" s="260" t="s">
        <v>332</v>
      </c>
      <c r="C46" s="261">
        <v>3</v>
      </c>
      <c r="D46" s="262">
        <v>0.3105590062111801</v>
      </c>
      <c r="E46" s="200">
        <v>1</v>
      </c>
      <c r="F46" s="201">
        <v>2</v>
      </c>
    </row>
    <row r="47" spans="2:6">
      <c r="B47" s="260" t="s">
        <v>518</v>
      </c>
      <c r="C47" s="261">
        <v>2</v>
      </c>
      <c r="D47" s="262">
        <v>0.20703933747412009</v>
      </c>
      <c r="E47" s="200">
        <v>2</v>
      </c>
      <c r="F47" s="201">
        <v>0</v>
      </c>
    </row>
    <row r="48" spans="2:6">
      <c r="B48" s="260" t="s">
        <v>333</v>
      </c>
      <c r="C48" s="261">
        <v>3</v>
      </c>
      <c r="D48" s="262">
        <v>0.3105590062111801</v>
      </c>
      <c r="E48" s="200">
        <v>2</v>
      </c>
      <c r="F48" s="201">
        <v>1</v>
      </c>
    </row>
    <row r="49" spans="2:6">
      <c r="B49" s="260" t="s">
        <v>519</v>
      </c>
      <c r="C49" s="261">
        <v>1</v>
      </c>
      <c r="D49" s="262">
        <v>0.10351966873706005</v>
      </c>
      <c r="E49" s="200">
        <v>0</v>
      </c>
      <c r="F49" s="201">
        <v>1</v>
      </c>
    </row>
    <row r="50" spans="2:6">
      <c r="B50" s="260" t="s">
        <v>520</v>
      </c>
      <c r="C50" s="261">
        <v>1</v>
      </c>
      <c r="D50" s="262">
        <v>0.10351966873706005</v>
      </c>
      <c r="E50" s="200">
        <v>0</v>
      </c>
      <c r="F50" s="201">
        <v>1</v>
      </c>
    </row>
    <row r="51" spans="2:6">
      <c r="B51" s="260" t="s">
        <v>521</v>
      </c>
      <c r="C51" s="261">
        <v>1</v>
      </c>
      <c r="D51" s="262">
        <v>0.10351966873706005</v>
      </c>
      <c r="E51" s="200">
        <v>1</v>
      </c>
      <c r="F51" s="201">
        <v>0</v>
      </c>
    </row>
    <row r="52" spans="2:6" ht="12.75" customHeight="1">
      <c r="B52" s="260" t="s">
        <v>191</v>
      </c>
      <c r="C52" s="261">
        <v>19</v>
      </c>
      <c r="D52" s="262">
        <v>1.9668737060041408</v>
      </c>
      <c r="E52" s="200">
        <v>4</v>
      </c>
      <c r="F52" s="201">
        <v>15</v>
      </c>
    </row>
    <row r="53" spans="2:6">
      <c r="B53" s="260" t="s">
        <v>522</v>
      </c>
      <c r="C53" s="261">
        <v>7</v>
      </c>
      <c r="D53" s="262">
        <v>0.72463768115942029</v>
      </c>
      <c r="E53" s="200">
        <v>3</v>
      </c>
      <c r="F53" s="201">
        <v>4</v>
      </c>
    </row>
    <row r="54" spans="2:6">
      <c r="B54" s="260" t="s">
        <v>523</v>
      </c>
      <c r="C54" s="261">
        <v>1</v>
      </c>
      <c r="D54" s="262">
        <v>0.10351966873706005</v>
      </c>
      <c r="E54" s="200">
        <v>0</v>
      </c>
      <c r="F54" s="201">
        <v>1</v>
      </c>
    </row>
    <row r="55" spans="2:6">
      <c r="B55" s="260" t="s">
        <v>524</v>
      </c>
      <c r="C55" s="261">
        <v>1</v>
      </c>
      <c r="D55" s="262">
        <v>0.10351966873706005</v>
      </c>
      <c r="E55" s="200">
        <v>1</v>
      </c>
      <c r="F55" s="201">
        <v>0</v>
      </c>
    </row>
    <row r="56" spans="2:6">
      <c r="B56" s="260" t="s">
        <v>192</v>
      </c>
      <c r="C56" s="261">
        <v>14</v>
      </c>
      <c r="D56" s="262">
        <v>1.4492753623188406</v>
      </c>
      <c r="E56" s="200">
        <v>10</v>
      </c>
      <c r="F56" s="201">
        <v>4</v>
      </c>
    </row>
    <row r="57" spans="2:6" ht="24">
      <c r="B57" s="260" t="s">
        <v>193</v>
      </c>
      <c r="C57" s="261">
        <v>65</v>
      </c>
      <c r="D57" s="262">
        <v>6.7287784679089029</v>
      </c>
      <c r="E57" s="200">
        <v>41</v>
      </c>
      <c r="F57" s="201">
        <v>24</v>
      </c>
    </row>
    <row r="58" spans="2:6">
      <c r="B58" s="260" t="s">
        <v>194</v>
      </c>
      <c r="C58" s="261">
        <v>1</v>
      </c>
      <c r="D58" s="262">
        <v>0.10351966873706005</v>
      </c>
      <c r="E58" s="200">
        <v>1</v>
      </c>
      <c r="F58" s="201">
        <v>0</v>
      </c>
    </row>
    <row r="59" spans="2:6" ht="24">
      <c r="B59" s="260" t="s">
        <v>195</v>
      </c>
      <c r="C59" s="261">
        <v>6</v>
      </c>
      <c r="D59" s="262">
        <v>0.6211180124223602</v>
      </c>
      <c r="E59" s="200">
        <v>4</v>
      </c>
      <c r="F59" s="201">
        <v>2</v>
      </c>
    </row>
    <row r="60" spans="2:6" ht="24">
      <c r="B60" s="260" t="s">
        <v>525</v>
      </c>
      <c r="C60" s="261">
        <v>1</v>
      </c>
      <c r="D60" s="262">
        <v>0.10351966873706005</v>
      </c>
      <c r="E60" s="200">
        <v>0</v>
      </c>
      <c r="F60" s="201">
        <v>1</v>
      </c>
    </row>
    <row r="61" spans="2:6" ht="24">
      <c r="B61" s="260" t="s">
        <v>526</v>
      </c>
      <c r="C61" s="261">
        <v>3</v>
      </c>
      <c r="D61" s="262">
        <v>0.3105590062111801</v>
      </c>
      <c r="E61" s="200">
        <v>2</v>
      </c>
      <c r="F61" s="201">
        <v>1</v>
      </c>
    </row>
    <row r="62" spans="2:6" ht="24">
      <c r="B62" s="260" t="s">
        <v>196</v>
      </c>
      <c r="C62" s="261">
        <v>23</v>
      </c>
      <c r="D62" s="262">
        <v>2.3809523809523809</v>
      </c>
      <c r="E62" s="200">
        <v>16</v>
      </c>
      <c r="F62" s="201">
        <v>7</v>
      </c>
    </row>
    <row r="63" spans="2:6">
      <c r="B63" s="260" t="s">
        <v>197</v>
      </c>
      <c r="C63" s="261">
        <v>1</v>
      </c>
      <c r="D63" s="262">
        <v>0.10351966873706005</v>
      </c>
      <c r="E63" s="200">
        <v>0</v>
      </c>
      <c r="F63" s="201">
        <v>1</v>
      </c>
    </row>
    <row r="64" spans="2:6">
      <c r="B64" s="260" t="s">
        <v>198</v>
      </c>
      <c r="C64" s="261">
        <v>1</v>
      </c>
      <c r="D64" s="262">
        <v>0.10351966873706005</v>
      </c>
      <c r="E64" s="200">
        <v>1</v>
      </c>
      <c r="F64" s="201">
        <v>0</v>
      </c>
    </row>
    <row r="65" spans="2:6">
      <c r="B65" s="260" t="s">
        <v>527</v>
      </c>
      <c r="C65" s="261">
        <v>1</v>
      </c>
      <c r="D65" s="262">
        <v>0.10351966873706005</v>
      </c>
      <c r="E65" s="200">
        <v>0</v>
      </c>
      <c r="F65" s="201">
        <v>1</v>
      </c>
    </row>
    <row r="66" spans="2:6">
      <c r="B66" s="260" t="s">
        <v>199</v>
      </c>
      <c r="C66" s="261">
        <v>21</v>
      </c>
      <c r="D66" s="262">
        <v>2.1739130434782608</v>
      </c>
      <c r="E66" s="200">
        <v>8</v>
      </c>
      <c r="F66" s="201">
        <v>13</v>
      </c>
    </row>
    <row r="67" spans="2:6">
      <c r="B67" s="260" t="s">
        <v>200</v>
      </c>
      <c r="C67" s="261">
        <v>10</v>
      </c>
      <c r="D67" s="262">
        <v>1.0351966873706004</v>
      </c>
      <c r="E67" s="200">
        <v>7</v>
      </c>
      <c r="F67" s="201">
        <v>3</v>
      </c>
    </row>
    <row r="68" spans="2:6">
      <c r="B68" s="260" t="s">
        <v>201</v>
      </c>
      <c r="C68" s="261">
        <v>3</v>
      </c>
      <c r="D68" s="262">
        <v>0.3105590062111801</v>
      </c>
      <c r="E68" s="200">
        <v>1</v>
      </c>
      <c r="F68" s="201">
        <v>2</v>
      </c>
    </row>
    <row r="69" spans="2:6">
      <c r="B69" s="260" t="s">
        <v>202</v>
      </c>
      <c r="C69" s="261">
        <v>8</v>
      </c>
      <c r="D69" s="262">
        <v>0.82815734989648038</v>
      </c>
      <c r="E69" s="200">
        <v>3</v>
      </c>
      <c r="F69" s="201">
        <v>5</v>
      </c>
    </row>
    <row r="70" spans="2:6">
      <c r="B70" s="260" t="s">
        <v>528</v>
      </c>
      <c r="C70" s="261">
        <v>1</v>
      </c>
      <c r="D70" s="262">
        <v>0.10351966873706005</v>
      </c>
      <c r="E70" s="200">
        <v>0</v>
      </c>
      <c r="F70" s="201">
        <v>1</v>
      </c>
    </row>
    <row r="71" spans="2:6">
      <c r="B71" s="260" t="s">
        <v>203</v>
      </c>
      <c r="C71" s="261">
        <v>61</v>
      </c>
      <c r="D71" s="262">
        <v>6.3146997929606625</v>
      </c>
      <c r="E71" s="200">
        <v>31</v>
      </c>
      <c r="F71" s="201">
        <v>30</v>
      </c>
    </row>
    <row r="72" spans="2:6">
      <c r="B72" s="260" t="s">
        <v>204</v>
      </c>
      <c r="C72" s="261">
        <v>112</v>
      </c>
      <c r="D72" s="262">
        <v>11.594202898550725</v>
      </c>
      <c r="E72" s="200">
        <v>41</v>
      </c>
      <c r="F72" s="201">
        <v>71</v>
      </c>
    </row>
    <row r="73" spans="2:6" ht="24">
      <c r="B73" s="260" t="s">
        <v>205</v>
      </c>
      <c r="C73" s="261">
        <v>3</v>
      </c>
      <c r="D73" s="262">
        <v>0.3105590062111801</v>
      </c>
      <c r="E73" s="16">
        <v>1</v>
      </c>
      <c r="F73" s="16">
        <v>2</v>
      </c>
    </row>
    <row r="74" spans="2:6">
      <c r="B74" s="260" t="s">
        <v>529</v>
      </c>
      <c r="C74" s="261">
        <v>6</v>
      </c>
      <c r="D74" s="262">
        <v>0.6211180124223602</v>
      </c>
      <c r="E74" s="119">
        <v>1</v>
      </c>
      <c r="F74" s="119">
        <v>5</v>
      </c>
    </row>
    <row r="75" spans="2:6">
      <c r="B75" s="260" t="s">
        <v>206</v>
      </c>
      <c r="C75" s="261">
        <v>1</v>
      </c>
      <c r="D75" s="262">
        <v>0.10351966873706005</v>
      </c>
      <c r="E75" s="119">
        <v>1</v>
      </c>
      <c r="F75" s="119">
        <v>0</v>
      </c>
    </row>
    <row r="76" spans="2:6">
      <c r="B76" s="260" t="s">
        <v>334</v>
      </c>
      <c r="C76" s="261">
        <v>5</v>
      </c>
      <c r="D76" s="262">
        <v>0.51759834368530022</v>
      </c>
      <c r="E76" s="119">
        <v>2</v>
      </c>
      <c r="F76" s="119">
        <v>3</v>
      </c>
    </row>
    <row r="77" spans="2:6">
      <c r="B77" s="260" t="s">
        <v>335</v>
      </c>
      <c r="C77" s="261">
        <v>1</v>
      </c>
      <c r="D77" s="262">
        <v>0.10351966873706005</v>
      </c>
      <c r="E77" s="265">
        <v>1</v>
      </c>
      <c r="F77" s="265">
        <v>0</v>
      </c>
    </row>
    <row r="78" spans="2:6">
      <c r="B78" s="260" t="s">
        <v>207</v>
      </c>
      <c r="C78" s="261">
        <v>2</v>
      </c>
      <c r="D78" s="262">
        <v>0.20703933747412009</v>
      </c>
      <c r="E78" s="16">
        <v>1</v>
      </c>
      <c r="F78" s="16">
        <v>1</v>
      </c>
    </row>
    <row r="79" spans="2:6" ht="24">
      <c r="B79" s="260" t="s">
        <v>336</v>
      </c>
      <c r="C79" s="261">
        <v>1</v>
      </c>
      <c r="D79" s="262">
        <v>0.10351966873706005</v>
      </c>
      <c r="E79" s="16">
        <v>1</v>
      </c>
      <c r="F79" s="16">
        <v>0</v>
      </c>
    </row>
    <row r="80" spans="2:6" ht="24">
      <c r="B80" s="260" t="s">
        <v>530</v>
      </c>
      <c r="C80" s="261">
        <v>2</v>
      </c>
      <c r="D80" s="262">
        <v>0.20703933747412009</v>
      </c>
      <c r="E80" s="16">
        <v>2</v>
      </c>
      <c r="F80" s="16">
        <v>0</v>
      </c>
    </row>
    <row r="81" spans="2:6" ht="24">
      <c r="B81" s="260" t="s">
        <v>337</v>
      </c>
      <c r="C81" s="261">
        <v>1</v>
      </c>
      <c r="D81" s="262">
        <v>0.10351966873706005</v>
      </c>
      <c r="E81" s="16">
        <v>1</v>
      </c>
      <c r="F81" s="16">
        <v>0</v>
      </c>
    </row>
    <row r="82" spans="2:6" ht="24">
      <c r="B82" s="260" t="s">
        <v>338</v>
      </c>
      <c r="C82" s="261">
        <v>1</v>
      </c>
      <c r="D82" s="262">
        <v>0.10351966873706005</v>
      </c>
      <c r="E82" s="16">
        <v>0</v>
      </c>
      <c r="F82" s="16">
        <v>1</v>
      </c>
    </row>
    <row r="83" spans="2:6" ht="24">
      <c r="B83" s="260" t="s">
        <v>531</v>
      </c>
      <c r="C83" s="261">
        <v>1</v>
      </c>
      <c r="D83" s="262">
        <v>0.10351966873706005</v>
      </c>
      <c r="E83" s="16">
        <v>0</v>
      </c>
      <c r="F83" s="16">
        <v>1</v>
      </c>
    </row>
    <row r="84" spans="2:6">
      <c r="B84" s="260" t="s">
        <v>208</v>
      </c>
      <c r="C84" s="261">
        <v>2</v>
      </c>
      <c r="D84" s="262">
        <v>0.20703933747412009</v>
      </c>
      <c r="E84" s="16">
        <v>0</v>
      </c>
      <c r="F84" s="16">
        <v>2</v>
      </c>
    </row>
    <row r="85" spans="2:6">
      <c r="B85" s="182" t="s">
        <v>11</v>
      </c>
      <c r="C85" s="264">
        <v>966</v>
      </c>
      <c r="D85" s="263">
        <v>100</v>
      </c>
      <c r="E85" s="120">
        <v>447</v>
      </c>
      <c r="F85" s="120">
        <v>519</v>
      </c>
    </row>
  </sheetData>
  <mergeCells count="1">
    <mergeCell ref="B3:F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1"/>
  <sheetViews>
    <sheetView workbookViewId="0">
      <selection activeCell="B2" sqref="B2:G2"/>
    </sheetView>
  </sheetViews>
  <sheetFormatPr baseColWidth="10" defaultRowHeight="15"/>
  <cols>
    <col min="2" max="2" customWidth="true" width="30.85546875" collapsed="false"/>
  </cols>
  <sheetData>
    <row r="2" spans="1:9">
      <c r="A2" s="467" t="s">
        <v>348</v>
      </c>
      <c r="B2" s="540" t="s">
        <v>216</v>
      </c>
      <c r="C2" s="540"/>
      <c r="D2" s="540"/>
      <c r="E2" s="540"/>
      <c r="F2" s="540"/>
      <c r="G2" s="540"/>
    </row>
    <row r="3" spans="1:9" ht="24.75">
      <c r="B3" s="122" t="s">
        <v>217</v>
      </c>
      <c r="C3" s="123" t="s">
        <v>14</v>
      </c>
      <c r="D3" s="123" t="s">
        <v>15</v>
      </c>
      <c r="E3" s="43" t="s">
        <v>24</v>
      </c>
      <c r="F3" s="43" t="s">
        <v>218</v>
      </c>
      <c r="G3" s="270"/>
    </row>
    <row r="4" spans="1:9" ht="24">
      <c r="B4" s="126" t="s">
        <v>209</v>
      </c>
      <c r="C4" s="127">
        <v>12</v>
      </c>
      <c r="D4" s="128">
        <v>1.2422360248447204</v>
      </c>
      <c r="E4" s="79">
        <v>11</v>
      </c>
      <c r="F4" s="79">
        <v>1</v>
      </c>
      <c r="G4" s="268"/>
    </row>
    <row r="5" spans="1:9" ht="24">
      <c r="B5" s="126" t="s">
        <v>210</v>
      </c>
      <c r="C5" s="127">
        <v>348</v>
      </c>
      <c r="D5" s="128">
        <v>36.024844720496894</v>
      </c>
      <c r="E5" s="79">
        <v>346</v>
      </c>
      <c r="F5" s="79">
        <v>2</v>
      </c>
      <c r="G5" s="268"/>
      <c r="I5" s="121"/>
    </row>
    <row r="6" spans="1:9" ht="24">
      <c r="B6" s="126" t="s">
        <v>211</v>
      </c>
      <c r="C6" s="127">
        <v>5</v>
      </c>
      <c r="D6" s="128">
        <v>0.51759834368530022</v>
      </c>
      <c r="E6" s="79">
        <v>5</v>
      </c>
      <c r="F6" s="79">
        <v>0</v>
      </c>
      <c r="G6" s="268"/>
    </row>
    <row r="7" spans="1:9">
      <c r="B7" s="126" t="s">
        <v>212</v>
      </c>
      <c r="C7" s="125">
        <v>34</v>
      </c>
      <c r="D7" s="128">
        <v>3.5196687370600417</v>
      </c>
      <c r="E7" s="79">
        <v>29</v>
      </c>
      <c r="F7" s="79">
        <v>5</v>
      </c>
      <c r="G7" s="268"/>
    </row>
    <row r="8" spans="1:9">
      <c r="B8" s="126" t="s">
        <v>213</v>
      </c>
      <c r="C8" s="125">
        <v>511</v>
      </c>
      <c r="D8" s="128">
        <v>52.89855072463768</v>
      </c>
      <c r="E8" s="79">
        <v>0</v>
      </c>
      <c r="F8" s="79">
        <v>511</v>
      </c>
      <c r="G8" s="268"/>
    </row>
    <row r="9" spans="1:9">
      <c r="B9" s="45" t="s">
        <v>219</v>
      </c>
      <c r="C9" s="125">
        <v>56</v>
      </c>
      <c r="D9" s="128">
        <v>5.7971014492753623</v>
      </c>
      <c r="E9" s="266">
        <v>56</v>
      </c>
      <c r="F9" s="19">
        <v>0</v>
      </c>
      <c r="G9" s="269"/>
    </row>
    <row r="10" spans="1:9">
      <c r="B10" s="52" t="s">
        <v>11</v>
      </c>
      <c r="C10" s="143">
        <v>966</v>
      </c>
      <c r="D10" s="267">
        <v>100</v>
      </c>
      <c r="E10" s="143">
        <v>447</v>
      </c>
      <c r="F10" s="20">
        <v>519</v>
      </c>
      <c r="G10" s="113"/>
    </row>
    <row r="13" spans="1:9">
      <c r="A13" s="26"/>
      <c r="B13" s="26"/>
      <c r="C13" s="26"/>
      <c r="D13" s="26"/>
      <c r="E13" s="26"/>
    </row>
    <row r="14" spans="1:9" ht="15" customHeight="1">
      <c r="A14" s="360"/>
      <c r="B14" s="360"/>
      <c r="C14" s="360"/>
      <c r="D14" s="360"/>
      <c r="E14" s="360"/>
    </row>
    <row r="15" spans="1:9">
      <c r="A15" s="350"/>
      <c r="B15" s="351"/>
      <c r="C15" s="351"/>
      <c r="D15" s="351"/>
      <c r="E15" s="351"/>
    </row>
    <row r="16" spans="1:9" ht="15.75" customHeight="1">
      <c r="A16" s="361"/>
      <c r="B16" s="361"/>
      <c r="C16" s="361"/>
      <c r="D16" s="361"/>
      <c r="E16" s="361"/>
    </row>
    <row r="17" spans="1:5">
      <c r="A17" s="361"/>
      <c r="B17" s="361"/>
      <c r="C17" s="352"/>
      <c r="D17" s="352"/>
      <c r="E17" s="361"/>
    </row>
    <row r="18" spans="1:5" ht="15.75" customHeight="1">
      <c r="A18" s="362"/>
      <c r="B18" s="353"/>
      <c r="C18" s="354"/>
      <c r="D18" s="354"/>
      <c r="E18" s="354"/>
    </row>
    <row r="19" spans="1:5">
      <c r="A19" s="362"/>
      <c r="B19" s="353"/>
      <c r="C19" s="354"/>
      <c r="D19" s="354"/>
      <c r="E19" s="354"/>
    </row>
    <row r="20" spans="1:5">
      <c r="A20" s="362"/>
      <c r="B20" s="353"/>
      <c r="C20" s="354"/>
      <c r="D20" s="354"/>
      <c r="E20" s="354"/>
    </row>
    <row r="21" spans="1:5">
      <c r="A21" s="362"/>
      <c r="B21" s="353"/>
      <c r="C21" s="354"/>
      <c r="D21" s="354"/>
      <c r="E21" s="354"/>
    </row>
    <row r="22" spans="1:5">
      <c r="A22" s="362"/>
      <c r="B22" s="353"/>
      <c r="C22" s="354"/>
      <c r="D22" s="354"/>
      <c r="E22" s="354"/>
    </row>
    <row r="23" spans="1:5">
      <c r="A23" s="362"/>
      <c r="B23" s="353"/>
      <c r="C23" s="354"/>
      <c r="D23" s="354"/>
      <c r="E23" s="354"/>
    </row>
    <row r="24" spans="1:5">
      <c r="A24" s="362"/>
      <c r="B24" s="362"/>
      <c r="C24" s="354"/>
      <c r="D24" s="354"/>
      <c r="E24" s="354"/>
    </row>
    <row r="33" spans="1:11">
      <c r="A33" s="363"/>
      <c r="B33" s="363"/>
    </row>
    <row r="34" spans="1:11">
      <c r="A34" s="363"/>
      <c r="B34" s="363"/>
    </row>
    <row r="35" spans="1:11">
      <c r="A35" s="363"/>
      <c r="B35" s="363"/>
    </row>
    <row r="36" spans="1:11">
      <c r="A36" s="363"/>
      <c r="B36" s="363"/>
    </row>
    <row r="37" spans="1:11">
      <c r="A37" s="363"/>
      <c r="B37" s="363"/>
    </row>
    <row r="38" spans="1:11">
      <c r="A38" s="363"/>
      <c r="B38" s="363"/>
      <c r="E38" s="364"/>
      <c r="F38" s="364"/>
      <c r="G38" s="364"/>
      <c r="H38" s="364"/>
      <c r="I38" s="364"/>
      <c r="J38" s="364"/>
      <c r="K38" s="364"/>
    </row>
    <row r="39" spans="1:11" ht="18" customHeight="1">
      <c r="E39" s="364"/>
      <c r="F39" s="364"/>
      <c r="G39" s="364"/>
      <c r="H39" s="364"/>
      <c r="I39" s="364"/>
      <c r="J39" s="364"/>
      <c r="K39" s="364"/>
    </row>
    <row r="40" spans="1:11" ht="18" customHeight="1">
      <c r="E40" s="364"/>
      <c r="F40" s="364"/>
      <c r="G40" s="364"/>
      <c r="H40" s="364"/>
      <c r="I40" s="364"/>
      <c r="J40" s="364"/>
      <c r="K40" s="364"/>
    </row>
    <row r="41" spans="1:11" ht="20.25" customHeight="1">
      <c r="E41" s="364"/>
      <c r="F41" s="364"/>
      <c r="G41" s="364"/>
      <c r="H41" s="364"/>
      <c r="I41" s="364"/>
      <c r="J41" s="364"/>
      <c r="K41" s="364"/>
    </row>
    <row r="42" spans="1:11" ht="20.25" customHeight="1">
      <c r="E42" s="364"/>
      <c r="F42" s="364"/>
      <c r="G42" s="364"/>
      <c r="H42" s="364"/>
      <c r="I42" s="364"/>
      <c r="J42" s="364"/>
      <c r="K42" s="364"/>
    </row>
    <row r="43" spans="1:11" ht="20.25" customHeight="1">
      <c r="E43" s="364"/>
      <c r="F43" s="364"/>
      <c r="G43" s="364"/>
      <c r="H43" s="364"/>
      <c r="I43" s="364"/>
      <c r="J43" s="364"/>
      <c r="K43" s="364"/>
    </row>
    <row r="44" spans="1:11" ht="20.25" customHeight="1">
      <c r="E44" s="364"/>
      <c r="F44" s="364"/>
      <c r="G44" s="364"/>
      <c r="H44" s="364"/>
      <c r="I44" s="364"/>
      <c r="J44" s="364"/>
      <c r="K44" s="364"/>
    </row>
    <row r="45" spans="1:11" ht="20.25" customHeight="1">
      <c r="E45" s="364"/>
      <c r="F45" s="364"/>
      <c r="G45" s="364"/>
      <c r="H45" s="364"/>
      <c r="I45" s="364"/>
      <c r="J45" s="364"/>
      <c r="K45" s="364"/>
    </row>
    <row r="46" spans="1:11" ht="20.25" customHeight="1">
      <c r="E46" s="364"/>
      <c r="F46" s="364"/>
      <c r="G46" s="364"/>
      <c r="H46" s="364"/>
      <c r="I46" s="364"/>
      <c r="J46" s="364"/>
      <c r="K46" s="364"/>
    </row>
    <row r="47" spans="1:11" ht="20.25" customHeight="1">
      <c r="E47" s="364"/>
      <c r="F47" s="364"/>
      <c r="G47" s="364"/>
      <c r="H47" s="364"/>
      <c r="I47" s="364"/>
      <c r="J47" s="364"/>
      <c r="K47" s="364"/>
    </row>
    <row r="48" spans="1:11" ht="23.25" customHeight="1">
      <c r="E48" s="364"/>
      <c r="F48" s="364"/>
      <c r="G48" s="364"/>
      <c r="H48" s="364"/>
      <c r="I48" s="364"/>
      <c r="J48" s="364"/>
      <c r="K48" s="364"/>
    </row>
    <row r="49" spans="5:11" ht="20.25" customHeight="1">
      <c r="E49" s="364"/>
      <c r="F49" s="364"/>
      <c r="G49" s="364"/>
      <c r="H49" s="364"/>
      <c r="I49" s="364"/>
      <c r="J49" s="364"/>
      <c r="K49" s="364"/>
    </row>
    <row r="50" spans="5:11" ht="20.25" customHeight="1">
      <c r="E50" s="364"/>
      <c r="F50" s="364"/>
      <c r="G50" s="364"/>
      <c r="H50" s="364"/>
      <c r="I50" s="364"/>
      <c r="J50" s="364"/>
      <c r="K50" s="364"/>
    </row>
    <row r="51" spans="5:11">
      <c r="E51" s="364"/>
      <c r="F51" s="364"/>
      <c r="G51" s="364"/>
      <c r="H51" s="364"/>
      <c r="I51" s="364"/>
      <c r="J51" s="364"/>
      <c r="K51" s="364"/>
    </row>
  </sheetData>
  <mergeCells count="1">
    <mergeCell ref="B2:G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workbookViewId="0">
      <selection activeCell="C3" sqref="C3:K3"/>
    </sheetView>
  </sheetViews>
  <sheetFormatPr baseColWidth="10" defaultRowHeight="15"/>
  <cols>
    <col min="3" max="3" customWidth="true" width="15.0" collapsed="false"/>
  </cols>
  <sheetData>
    <row r="1" spans="2:17" ht="21">
      <c r="D1" s="468" t="s">
        <v>533</v>
      </c>
      <c r="E1" s="467"/>
      <c r="F1" s="467"/>
      <c r="G1" s="467"/>
      <c r="H1" s="467"/>
      <c r="I1" s="467"/>
    </row>
    <row r="3" spans="2:17" ht="13.5" customHeight="1">
      <c r="C3" s="541" t="s">
        <v>372</v>
      </c>
      <c r="D3" s="541"/>
      <c r="E3" s="541"/>
      <c r="F3" s="541"/>
      <c r="G3" s="541"/>
      <c r="H3" s="541"/>
      <c r="I3" s="541"/>
      <c r="J3" s="541"/>
      <c r="K3" s="541"/>
      <c r="L3" s="23"/>
      <c r="M3" s="23"/>
      <c r="N3" s="23"/>
    </row>
    <row r="4" spans="2:17" ht="13.5" customHeight="1">
      <c r="B4" s="467" t="s">
        <v>532</v>
      </c>
      <c r="C4" s="545" t="s">
        <v>13</v>
      </c>
      <c r="D4" s="545" t="s">
        <v>3</v>
      </c>
      <c r="E4" s="545"/>
      <c r="F4" s="543" t="s">
        <v>153</v>
      </c>
      <c r="G4" s="544"/>
      <c r="H4" s="543" t="s">
        <v>154</v>
      </c>
      <c r="I4" s="544"/>
      <c r="J4" s="543" t="s">
        <v>155</v>
      </c>
      <c r="K4" s="544"/>
      <c r="L4" s="543" t="s">
        <v>221</v>
      </c>
      <c r="M4" s="544"/>
      <c r="N4" s="543" t="s">
        <v>222</v>
      </c>
      <c r="O4" s="544"/>
      <c r="P4" s="543" t="s">
        <v>534</v>
      </c>
      <c r="Q4" s="544"/>
    </row>
    <row r="5" spans="2:17" ht="13.5" customHeight="1">
      <c r="C5" s="545"/>
      <c r="D5" s="147" t="s">
        <v>14</v>
      </c>
      <c r="E5" s="147" t="s">
        <v>15</v>
      </c>
      <c r="F5" s="148" t="s">
        <v>14</v>
      </c>
      <c r="G5" s="454" t="s">
        <v>27</v>
      </c>
      <c r="H5" s="148" t="s">
        <v>14</v>
      </c>
      <c r="I5" s="454" t="s">
        <v>27</v>
      </c>
      <c r="J5" s="148" t="s">
        <v>14</v>
      </c>
      <c r="K5" s="454" t="s">
        <v>27</v>
      </c>
      <c r="L5" s="148" t="s">
        <v>14</v>
      </c>
      <c r="M5" s="454" t="s">
        <v>27</v>
      </c>
      <c r="N5" s="148" t="s">
        <v>14</v>
      </c>
      <c r="O5" s="454" t="s">
        <v>27</v>
      </c>
      <c r="P5" s="148" t="s">
        <v>14</v>
      </c>
      <c r="Q5" s="148" t="s">
        <v>27</v>
      </c>
    </row>
    <row r="6" spans="2:17" ht="13.5" customHeight="1">
      <c r="C6" s="45" t="s">
        <v>53</v>
      </c>
      <c r="D6" s="124">
        <v>83</v>
      </c>
      <c r="E6" s="149">
        <v>18.568232662192393</v>
      </c>
      <c r="F6" s="79">
        <v>0</v>
      </c>
      <c r="G6" s="153">
        <v>0</v>
      </c>
      <c r="H6" s="79">
        <v>72</v>
      </c>
      <c r="I6" s="153">
        <v>16.107382550335569</v>
      </c>
      <c r="J6" s="79">
        <v>0</v>
      </c>
      <c r="K6" s="153">
        <v>0</v>
      </c>
      <c r="L6" s="79">
        <v>1</v>
      </c>
      <c r="M6" s="153">
        <v>0.22371364653243847</v>
      </c>
      <c r="N6" s="79">
        <v>10</v>
      </c>
      <c r="O6" s="154">
        <v>2.2371364653243848</v>
      </c>
      <c r="P6" s="469">
        <v>0</v>
      </c>
      <c r="Q6" s="470">
        <v>0</v>
      </c>
    </row>
    <row r="7" spans="2:17" ht="13.5" customHeight="1">
      <c r="C7" s="45" t="s">
        <v>54</v>
      </c>
      <c r="D7" s="124">
        <v>116</v>
      </c>
      <c r="E7" s="149">
        <v>25.950782997762861</v>
      </c>
      <c r="F7" s="79">
        <v>1</v>
      </c>
      <c r="G7" s="153">
        <v>0.22371364653243847</v>
      </c>
      <c r="H7" s="79">
        <v>109</v>
      </c>
      <c r="I7" s="153">
        <v>24.384787472035793</v>
      </c>
      <c r="J7" s="79">
        <v>0</v>
      </c>
      <c r="K7" s="153">
        <v>0</v>
      </c>
      <c r="L7" s="79">
        <v>4</v>
      </c>
      <c r="M7" s="153">
        <v>0.89485458612975388</v>
      </c>
      <c r="N7" s="79">
        <v>1</v>
      </c>
      <c r="O7" s="154">
        <v>0.22371364653243847</v>
      </c>
      <c r="P7" s="469">
        <v>1</v>
      </c>
      <c r="Q7" s="470">
        <v>0.22371364653243847</v>
      </c>
    </row>
    <row r="8" spans="2:17" ht="13.5" customHeight="1">
      <c r="C8" s="45" t="s">
        <v>55</v>
      </c>
      <c r="D8" s="124">
        <v>29</v>
      </c>
      <c r="E8" s="149">
        <v>6.4876957494407153</v>
      </c>
      <c r="F8" s="79">
        <v>0</v>
      </c>
      <c r="G8" s="153">
        <v>0</v>
      </c>
      <c r="H8" s="79">
        <v>26</v>
      </c>
      <c r="I8" s="153">
        <v>5.8165548098434003</v>
      </c>
      <c r="J8" s="79">
        <v>0</v>
      </c>
      <c r="K8" s="153">
        <v>0</v>
      </c>
      <c r="L8" s="79">
        <v>0</v>
      </c>
      <c r="M8" s="153">
        <v>0</v>
      </c>
      <c r="N8" s="79">
        <v>3</v>
      </c>
      <c r="O8" s="154">
        <v>0.67114093959731547</v>
      </c>
      <c r="P8" s="469">
        <v>0</v>
      </c>
      <c r="Q8" s="470">
        <v>0</v>
      </c>
    </row>
    <row r="9" spans="2:17" ht="13.5" customHeight="1">
      <c r="C9" s="45" t="s">
        <v>56</v>
      </c>
      <c r="D9" s="124">
        <v>219</v>
      </c>
      <c r="E9" s="149">
        <v>48.993288590604031</v>
      </c>
      <c r="F9" s="79">
        <v>1</v>
      </c>
      <c r="G9" s="153">
        <v>0.22371364653243847</v>
      </c>
      <c r="H9" s="79">
        <v>200</v>
      </c>
      <c r="I9" s="153">
        <v>44.742729306487696</v>
      </c>
      <c r="J9" s="79">
        <v>1</v>
      </c>
      <c r="K9" s="153">
        <v>0.22371364653243847</v>
      </c>
      <c r="L9" s="79">
        <v>3</v>
      </c>
      <c r="M9" s="153">
        <v>0.67114093959731547</v>
      </c>
      <c r="N9" s="79">
        <v>13</v>
      </c>
      <c r="O9" s="154">
        <v>2.9082774049217002</v>
      </c>
      <c r="P9" s="469">
        <v>1</v>
      </c>
      <c r="Q9" s="470">
        <v>0.22371364653243847</v>
      </c>
    </row>
    <row r="10" spans="2:17" ht="13.5" customHeight="1">
      <c r="C10" s="150" t="s">
        <v>11</v>
      </c>
      <c r="D10" s="144">
        <v>447</v>
      </c>
      <c r="E10" s="151">
        <v>100</v>
      </c>
      <c r="F10" s="144">
        <v>2</v>
      </c>
      <c r="G10" s="287">
        <v>0.44742729306487694</v>
      </c>
      <c r="H10" s="144">
        <v>407</v>
      </c>
      <c r="I10" s="151">
        <v>91.051454138702454</v>
      </c>
      <c r="J10" s="144">
        <v>1</v>
      </c>
      <c r="K10" s="151">
        <v>0.22371364653243847</v>
      </c>
      <c r="L10" s="144">
        <v>8</v>
      </c>
      <c r="M10" s="151">
        <v>1.7897091722595078</v>
      </c>
      <c r="N10" s="144">
        <v>27</v>
      </c>
      <c r="O10" s="151">
        <v>6.0402684563758395</v>
      </c>
      <c r="P10" s="144">
        <v>2</v>
      </c>
      <c r="Q10" s="151">
        <v>0.44742729306487694</v>
      </c>
    </row>
    <row r="11" spans="2:17" ht="13.5" customHeight="1">
      <c r="C11" s="41"/>
    </row>
    <row r="13" spans="2:17">
      <c r="B13" s="54"/>
      <c r="C13" s="365"/>
      <c r="D13" s="328"/>
      <c r="E13" s="328"/>
      <c r="F13" s="328"/>
      <c r="G13" s="328"/>
      <c r="H13" s="328"/>
      <c r="I13" s="328"/>
      <c r="J13" s="328"/>
      <c r="K13" s="276"/>
    </row>
    <row r="14" spans="2:17">
      <c r="C14" s="396"/>
      <c r="D14" s="277"/>
      <c r="E14" s="277"/>
      <c r="F14" s="277"/>
      <c r="G14" s="277"/>
      <c r="H14" s="277"/>
      <c r="I14" s="277"/>
      <c r="J14" s="277"/>
      <c r="K14" s="276"/>
    </row>
    <row r="15" spans="2:17">
      <c r="C15" s="397"/>
      <c r="D15" s="278"/>
      <c r="E15" s="397"/>
      <c r="F15" s="397"/>
      <c r="G15" s="397"/>
      <c r="H15" s="397"/>
      <c r="I15" s="397"/>
      <c r="J15" s="542"/>
      <c r="K15" s="276"/>
    </row>
    <row r="16" spans="2:17">
      <c r="C16" s="278"/>
      <c r="D16" s="278"/>
      <c r="E16" s="279"/>
      <c r="F16" s="279"/>
      <c r="G16" s="279"/>
      <c r="H16" s="279"/>
      <c r="I16" s="280"/>
      <c r="J16" s="542"/>
      <c r="K16" s="276"/>
    </row>
    <row r="17" spans="3:11">
      <c r="C17" s="281"/>
      <c r="D17" s="282"/>
      <c r="E17" s="283"/>
      <c r="F17" s="283"/>
      <c r="G17" s="283"/>
      <c r="H17" s="283"/>
      <c r="I17" s="283"/>
      <c r="J17" s="283"/>
      <c r="K17" s="276"/>
    </row>
    <row r="18" spans="3:11">
      <c r="C18" s="281"/>
      <c r="D18" s="282"/>
      <c r="E18" s="283"/>
      <c r="F18" s="283"/>
      <c r="G18" s="283"/>
      <c r="H18" s="283"/>
      <c r="I18" s="283"/>
      <c r="J18" s="283"/>
      <c r="K18" s="276"/>
    </row>
    <row r="19" spans="3:11">
      <c r="C19" s="281"/>
      <c r="D19" s="282"/>
      <c r="E19" s="283"/>
      <c r="F19" s="283"/>
      <c r="G19" s="283"/>
      <c r="H19" s="283"/>
      <c r="I19" s="283"/>
      <c r="J19" s="283"/>
      <c r="K19" s="276"/>
    </row>
    <row r="20" spans="3:11">
      <c r="C20" s="281"/>
      <c r="D20" s="282"/>
      <c r="E20" s="283"/>
      <c r="F20" s="283"/>
      <c r="G20" s="283"/>
      <c r="H20" s="283"/>
      <c r="I20" s="283"/>
      <c r="J20" s="283"/>
      <c r="K20" s="276"/>
    </row>
    <row r="21" spans="3:11">
      <c r="C21" s="281"/>
      <c r="D21" s="281"/>
      <c r="E21" s="283"/>
      <c r="F21" s="283"/>
      <c r="G21" s="283"/>
      <c r="H21" s="283"/>
      <c r="I21" s="283"/>
      <c r="J21" s="283"/>
      <c r="K21" s="276"/>
    </row>
  </sheetData>
  <mergeCells count="10">
    <mergeCell ref="C3:K3"/>
    <mergeCell ref="J15:J16"/>
    <mergeCell ref="P4:Q4"/>
    <mergeCell ref="N4:O4"/>
    <mergeCell ref="C4:C5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7"/>
  <sheetViews>
    <sheetView topLeftCell="A4" workbookViewId="0">
      <selection activeCell="B12" sqref="B12:G12"/>
    </sheetView>
  </sheetViews>
  <sheetFormatPr baseColWidth="10" defaultRowHeight="15"/>
  <cols>
    <col min="2" max="2" customWidth="true" width="18.5703125" collapsed="false"/>
  </cols>
  <sheetData>
    <row r="2" spans="1:8">
      <c r="A2" s="467" t="s">
        <v>532</v>
      </c>
      <c r="B2" s="528" t="s">
        <v>419</v>
      </c>
      <c r="C2" s="528"/>
      <c r="D2" s="528"/>
      <c r="E2" s="528"/>
      <c r="F2" s="528"/>
      <c r="G2" s="528"/>
      <c r="H2" s="365"/>
    </row>
    <row r="3" spans="1:8">
      <c r="B3" s="398"/>
      <c r="C3" s="387" t="s">
        <v>11</v>
      </c>
      <c r="D3" s="399" t="s">
        <v>36</v>
      </c>
      <c r="E3" s="399" t="s">
        <v>37</v>
      </c>
      <c r="H3" s="365"/>
    </row>
    <row r="4" spans="1:8">
      <c r="B4" s="241" t="s">
        <v>17</v>
      </c>
      <c r="C4" s="271">
        <f>D4+E4</f>
        <v>83</v>
      </c>
      <c r="D4" s="371">
        <v>35</v>
      </c>
      <c r="E4" s="371">
        <v>48</v>
      </c>
    </row>
    <row r="5" spans="1:8">
      <c r="B5" s="241" t="s">
        <v>18</v>
      </c>
      <c r="C5" s="271">
        <f>D5+E5</f>
        <v>116</v>
      </c>
      <c r="D5" s="371">
        <v>74</v>
      </c>
      <c r="E5" s="371">
        <v>42</v>
      </c>
    </row>
    <row r="6" spans="1:8">
      <c r="B6" s="241" t="s">
        <v>19</v>
      </c>
      <c r="C6" s="271">
        <f>D6+E6</f>
        <v>29</v>
      </c>
      <c r="D6" s="371">
        <v>27</v>
      </c>
      <c r="E6" s="371">
        <v>2</v>
      </c>
    </row>
    <row r="7" spans="1:8">
      <c r="B7" s="241" t="s">
        <v>20</v>
      </c>
      <c r="C7" s="271">
        <f>D7+E7</f>
        <v>219</v>
      </c>
      <c r="D7" s="371">
        <v>56</v>
      </c>
      <c r="E7" s="371">
        <v>163</v>
      </c>
    </row>
    <row r="8" spans="1:8">
      <c r="B8" s="402" t="s">
        <v>11</v>
      </c>
      <c r="C8" s="275">
        <f>D8+E8</f>
        <v>447</v>
      </c>
      <c r="D8" s="403">
        <v>192</v>
      </c>
      <c r="E8" s="403">
        <v>255</v>
      </c>
    </row>
    <row r="9" spans="1:8">
      <c r="F9" s="2"/>
    </row>
    <row r="11" spans="1:8">
      <c r="G11" s="365"/>
    </row>
    <row r="12" spans="1:8">
      <c r="A12" s="467" t="s">
        <v>532</v>
      </c>
      <c r="B12" s="528" t="s">
        <v>535</v>
      </c>
      <c r="C12" s="528"/>
      <c r="D12" s="528"/>
      <c r="E12" s="528"/>
      <c r="F12" s="528"/>
      <c r="G12" s="528"/>
      <c r="H12" s="365"/>
    </row>
    <row r="13" spans="1:8">
      <c r="B13" s="400"/>
      <c r="C13" s="387">
        <v>2015</v>
      </c>
      <c r="D13" s="387">
        <v>2016</v>
      </c>
    </row>
    <row r="14" spans="1:8">
      <c r="B14" s="241" t="s">
        <v>17</v>
      </c>
      <c r="C14" s="272">
        <v>73</v>
      </c>
      <c r="D14" s="272">
        <v>83</v>
      </c>
    </row>
    <row r="15" spans="1:8">
      <c r="B15" s="241" t="s">
        <v>18</v>
      </c>
      <c r="C15" s="272">
        <v>95</v>
      </c>
      <c r="D15" s="272">
        <v>116</v>
      </c>
    </row>
    <row r="16" spans="1:8">
      <c r="B16" s="241" t="s">
        <v>19</v>
      </c>
      <c r="C16" s="272">
        <v>19</v>
      </c>
      <c r="D16" s="272">
        <v>29</v>
      </c>
    </row>
    <row r="17" spans="1:5">
      <c r="B17" s="241" t="s">
        <v>20</v>
      </c>
      <c r="C17" s="272">
        <v>189</v>
      </c>
      <c r="D17" s="272">
        <v>219</v>
      </c>
    </row>
    <row r="18" spans="1:5">
      <c r="B18" s="402" t="s">
        <v>11</v>
      </c>
      <c r="C18" s="401">
        <v>376</v>
      </c>
      <c r="D18" s="275">
        <v>447</v>
      </c>
    </row>
    <row r="29" spans="1:5">
      <c r="A29" s="369"/>
      <c r="B29" s="369"/>
      <c r="C29" s="369"/>
      <c r="D29" s="369"/>
      <c r="E29" s="369"/>
    </row>
    <row r="30" spans="1:5">
      <c r="A30" s="366"/>
      <c r="B30" s="367"/>
      <c r="C30" s="367"/>
      <c r="D30" s="367"/>
      <c r="E30" s="367"/>
    </row>
    <row r="31" spans="1:5">
      <c r="A31" s="370"/>
      <c r="B31" s="370"/>
      <c r="C31" s="370"/>
      <c r="D31" s="370"/>
      <c r="E31" s="370"/>
    </row>
    <row r="32" spans="1:5">
      <c r="A32" s="370"/>
      <c r="B32" s="370"/>
      <c r="C32" s="368"/>
      <c r="D32" s="368"/>
      <c r="E32" s="370"/>
    </row>
    <row r="33" spans="1:5">
      <c r="A33" s="274"/>
      <c r="B33" s="329"/>
      <c r="C33" s="273"/>
      <c r="D33" s="273"/>
      <c r="E33" s="273"/>
    </row>
    <row r="34" spans="1:5">
      <c r="A34" s="274"/>
      <c r="B34" s="329"/>
      <c r="C34" s="273"/>
      <c r="D34" s="273"/>
      <c r="E34" s="273"/>
    </row>
    <row r="35" spans="1:5">
      <c r="A35" s="274"/>
      <c r="B35" s="329"/>
      <c r="C35" s="273"/>
      <c r="D35" s="273"/>
      <c r="E35" s="273"/>
    </row>
    <row r="36" spans="1:5">
      <c r="A36" s="274"/>
      <c r="B36" s="329"/>
      <c r="C36" s="273"/>
      <c r="D36" s="273"/>
      <c r="E36" s="273"/>
    </row>
    <row r="37" spans="1:5">
      <c r="A37" s="274"/>
      <c r="B37" s="274"/>
      <c r="C37" s="273"/>
      <c r="D37" s="273"/>
      <c r="E37" s="273"/>
    </row>
  </sheetData>
  <mergeCells count="2">
    <mergeCell ref="B2:G2"/>
    <mergeCell ref="B12:G1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6"/>
  <sheetViews>
    <sheetView workbookViewId="0">
      <selection activeCell="B2" sqref="B2:H2"/>
    </sheetView>
  </sheetViews>
  <sheetFormatPr baseColWidth="10" defaultRowHeight="15"/>
  <cols>
    <col min="2" max="2" customWidth="true" width="19.0" collapsed="false"/>
  </cols>
  <sheetData>
    <row r="2" spans="1:17" ht="15.75" thickBot="1">
      <c r="A2" s="467" t="s">
        <v>532</v>
      </c>
      <c r="B2" s="528" t="s">
        <v>377</v>
      </c>
      <c r="C2" s="528"/>
      <c r="D2" s="528"/>
      <c r="E2" s="528"/>
      <c r="F2" s="528"/>
      <c r="G2" s="528"/>
      <c r="H2" s="528"/>
    </row>
    <row r="3" spans="1:17" ht="15.75" thickBot="1">
      <c r="B3" s="549" t="s">
        <v>220</v>
      </c>
      <c r="C3" s="551" t="s">
        <v>11</v>
      </c>
      <c r="D3" s="552"/>
      <c r="E3" s="553"/>
      <c r="F3" s="546" t="s">
        <v>53</v>
      </c>
      <c r="G3" s="547"/>
      <c r="H3" s="548"/>
      <c r="I3" s="546" t="s">
        <v>54</v>
      </c>
      <c r="J3" s="547"/>
      <c r="K3" s="548"/>
      <c r="L3" s="546" t="s">
        <v>55</v>
      </c>
      <c r="M3" s="547"/>
      <c r="N3" s="548"/>
      <c r="O3" s="546" t="s">
        <v>56</v>
      </c>
      <c r="P3" s="547"/>
      <c r="Q3" s="548"/>
    </row>
    <row r="4" spans="1:17">
      <c r="B4" s="550"/>
      <c r="C4" s="141" t="s">
        <v>36</v>
      </c>
      <c r="D4" s="136" t="s">
        <v>37</v>
      </c>
      <c r="E4" s="142" t="s">
        <v>3</v>
      </c>
      <c r="F4" s="135" t="s">
        <v>36</v>
      </c>
      <c r="G4" s="136" t="s">
        <v>37</v>
      </c>
      <c r="H4" s="137" t="s">
        <v>3</v>
      </c>
      <c r="I4" s="135" t="s">
        <v>36</v>
      </c>
      <c r="J4" s="136" t="s">
        <v>37</v>
      </c>
      <c r="K4" s="137" t="s">
        <v>3</v>
      </c>
      <c r="L4" s="135" t="s">
        <v>36</v>
      </c>
      <c r="M4" s="136" t="s">
        <v>37</v>
      </c>
      <c r="N4" s="137" t="s">
        <v>3</v>
      </c>
      <c r="O4" s="141" t="s">
        <v>36</v>
      </c>
      <c r="P4" s="136" t="s">
        <v>37</v>
      </c>
      <c r="Q4" s="137" t="s">
        <v>3</v>
      </c>
    </row>
    <row r="5" spans="1:17">
      <c r="B5" s="140" t="s">
        <v>428</v>
      </c>
      <c r="C5" s="125">
        <v>1</v>
      </c>
      <c r="D5" s="124">
        <v>1</v>
      </c>
      <c r="E5" s="129">
        <v>2</v>
      </c>
      <c r="F5" s="19">
        <v>0</v>
      </c>
      <c r="G5" s="19">
        <v>0</v>
      </c>
      <c r="H5" s="124">
        <v>0</v>
      </c>
      <c r="I5" s="134">
        <v>0</v>
      </c>
      <c r="J5" s="79">
        <v>0</v>
      </c>
      <c r="K5" s="133">
        <v>0</v>
      </c>
      <c r="L5" s="130">
        <v>0</v>
      </c>
      <c r="M5" s="19">
        <v>0</v>
      </c>
      <c r="N5" s="131">
        <v>0</v>
      </c>
      <c r="O5" s="134">
        <v>0</v>
      </c>
      <c r="P5" s="79">
        <v>0</v>
      </c>
      <c r="Q5" s="133">
        <v>0</v>
      </c>
    </row>
    <row r="6" spans="1:17">
      <c r="B6" s="140" t="s">
        <v>429</v>
      </c>
      <c r="C6" s="125">
        <v>6</v>
      </c>
      <c r="D6" s="124">
        <v>7</v>
      </c>
      <c r="E6" s="129">
        <v>13</v>
      </c>
      <c r="F6" s="79">
        <v>0</v>
      </c>
      <c r="G6" s="79">
        <v>1</v>
      </c>
      <c r="H6" s="124">
        <v>1</v>
      </c>
      <c r="I6" s="134">
        <v>6</v>
      </c>
      <c r="J6" s="79">
        <v>1</v>
      </c>
      <c r="K6" s="83">
        <v>7</v>
      </c>
      <c r="L6" s="272">
        <v>2</v>
      </c>
      <c r="M6" s="272">
        <v>0</v>
      </c>
      <c r="N6" s="272">
        <v>2</v>
      </c>
      <c r="O6" s="134">
        <v>1</v>
      </c>
      <c r="P6" s="79">
        <v>1</v>
      </c>
      <c r="Q6" s="133">
        <v>2</v>
      </c>
    </row>
    <row r="7" spans="1:17">
      <c r="B7" s="140" t="s">
        <v>430</v>
      </c>
      <c r="C7" s="125">
        <v>16</v>
      </c>
      <c r="D7" s="124">
        <v>13</v>
      </c>
      <c r="E7" s="129">
        <v>29</v>
      </c>
      <c r="F7" s="79">
        <v>2</v>
      </c>
      <c r="G7" s="79">
        <v>4</v>
      </c>
      <c r="H7" s="124">
        <v>6</v>
      </c>
      <c r="I7" s="134">
        <v>6</v>
      </c>
      <c r="J7" s="79">
        <v>0</v>
      </c>
      <c r="K7" s="83">
        <v>6</v>
      </c>
      <c r="L7" s="272">
        <v>6</v>
      </c>
      <c r="M7" s="272">
        <v>0</v>
      </c>
      <c r="N7" s="272">
        <v>6</v>
      </c>
      <c r="O7" s="134">
        <v>0</v>
      </c>
      <c r="P7" s="79">
        <v>5</v>
      </c>
      <c r="Q7" s="133">
        <v>5</v>
      </c>
    </row>
    <row r="8" spans="1:17">
      <c r="B8" s="140" t="s">
        <v>431</v>
      </c>
      <c r="C8" s="125">
        <v>23</v>
      </c>
      <c r="D8" s="124">
        <v>20</v>
      </c>
      <c r="E8" s="129">
        <v>43</v>
      </c>
      <c r="F8" s="79">
        <v>9</v>
      </c>
      <c r="G8" s="79">
        <v>7</v>
      </c>
      <c r="H8" s="124">
        <v>16</v>
      </c>
      <c r="I8" s="134">
        <v>0</v>
      </c>
      <c r="J8" s="79">
        <v>1</v>
      </c>
      <c r="K8" s="83">
        <v>1</v>
      </c>
      <c r="L8" s="272">
        <v>4</v>
      </c>
      <c r="M8" s="272">
        <v>0</v>
      </c>
      <c r="N8" s="272">
        <v>4</v>
      </c>
      <c r="O8" s="134">
        <v>6</v>
      </c>
      <c r="P8" s="79">
        <v>9</v>
      </c>
      <c r="Q8" s="133">
        <v>15</v>
      </c>
    </row>
    <row r="9" spans="1:17">
      <c r="B9" s="140" t="s">
        <v>432</v>
      </c>
      <c r="C9" s="125">
        <v>33</v>
      </c>
      <c r="D9" s="124">
        <v>33</v>
      </c>
      <c r="E9" s="129">
        <v>66</v>
      </c>
      <c r="F9" s="79">
        <v>6</v>
      </c>
      <c r="G9" s="79">
        <v>5</v>
      </c>
      <c r="H9" s="124">
        <v>11</v>
      </c>
      <c r="I9" s="134">
        <v>15</v>
      </c>
      <c r="J9" s="79">
        <v>8</v>
      </c>
      <c r="K9" s="83">
        <v>23</v>
      </c>
      <c r="L9" s="272">
        <v>3</v>
      </c>
      <c r="M9" s="272">
        <v>0</v>
      </c>
      <c r="N9" s="272">
        <v>3</v>
      </c>
      <c r="O9" s="134">
        <v>8</v>
      </c>
      <c r="P9" s="79">
        <v>12</v>
      </c>
      <c r="Q9" s="133">
        <v>20</v>
      </c>
    </row>
    <row r="10" spans="1:17">
      <c r="B10" s="140" t="s">
        <v>433</v>
      </c>
      <c r="C10" s="125">
        <v>30</v>
      </c>
      <c r="D10" s="124">
        <v>45</v>
      </c>
      <c r="E10" s="129">
        <v>75</v>
      </c>
      <c r="F10" s="79">
        <v>4</v>
      </c>
      <c r="G10" s="79">
        <v>7</v>
      </c>
      <c r="H10" s="124">
        <v>11</v>
      </c>
      <c r="I10" s="134">
        <v>10</v>
      </c>
      <c r="J10" s="79">
        <v>10</v>
      </c>
      <c r="K10" s="79">
        <v>20</v>
      </c>
      <c r="L10" s="472">
        <v>4</v>
      </c>
      <c r="M10" s="272">
        <v>0</v>
      </c>
      <c r="N10" s="272">
        <v>4</v>
      </c>
      <c r="O10" s="134">
        <v>8</v>
      </c>
      <c r="P10" s="79">
        <v>20</v>
      </c>
      <c r="Q10" s="133">
        <v>28</v>
      </c>
    </row>
    <row r="11" spans="1:17">
      <c r="B11" s="140" t="s">
        <v>434</v>
      </c>
      <c r="C11" s="125">
        <v>31</v>
      </c>
      <c r="D11" s="124">
        <v>46</v>
      </c>
      <c r="E11" s="129">
        <v>77</v>
      </c>
      <c r="F11" s="79">
        <v>6</v>
      </c>
      <c r="G11" s="79">
        <v>11</v>
      </c>
      <c r="H11" s="124">
        <v>17</v>
      </c>
      <c r="I11" s="134">
        <v>12</v>
      </c>
      <c r="J11" s="79">
        <v>4</v>
      </c>
      <c r="K11" s="79">
        <v>16</v>
      </c>
      <c r="L11" s="134">
        <v>5</v>
      </c>
      <c r="M11" s="138">
        <v>2</v>
      </c>
      <c r="N11" s="79">
        <v>7</v>
      </c>
      <c r="O11" s="134">
        <v>13</v>
      </c>
      <c r="P11" s="79">
        <v>28</v>
      </c>
      <c r="Q11" s="133">
        <v>41</v>
      </c>
    </row>
    <row r="12" spans="1:17">
      <c r="B12" s="140" t="s">
        <v>435</v>
      </c>
      <c r="C12" s="125">
        <v>25</v>
      </c>
      <c r="D12" s="124">
        <v>46</v>
      </c>
      <c r="E12" s="129">
        <v>71</v>
      </c>
      <c r="F12" s="79">
        <v>4</v>
      </c>
      <c r="G12" s="79">
        <v>6</v>
      </c>
      <c r="H12" s="124">
        <v>10</v>
      </c>
      <c r="I12" s="134">
        <v>11</v>
      </c>
      <c r="J12" s="79">
        <v>9</v>
      </c>
      <c r="K12" s="79">
        <v>20</v>
      </c>
      <c r="L12" s="134">
        <v>1</v>
      </c>
      <c r="M12" s="138">
        <v>0</v>
      </c>
      <c r="N12" s="79">
        <v>1</v>
      </c>
      <c r="O12" s="134">
        <v>9</v>
      </c>
      <c r="P12" s="79">
        <v>31</v>
      </c>
      <c r="Q12" s="133">
        <v>40</v>
      </c>
    </row>
    <row r="13" spans="1:17">
      <c r="B13" s="140" t="s">
        <v>436</v>
      </c>
      <c r="C13" s="125">
        <v>19</v>
      </c>
      <c r="D13" s="124">
        <v>24</v>
      </c>
      <c r="E13" s="129">
        <v>43</v>
      </c>
      <c r="F13" s="79">
        <v>3</v>
      </c>
      <c r="G13" s="79">
        <v>5</v>
      </c>
      <c r="H13" s="124">
        <v>8</v>
      </c>
      <c r="I13" s="134">
        <v>10</v>
      </c>
      <c r="J13" s="79">
        <v>6</v>
      </c>
      <c r="K13" s="79">
        <v>16</v>
      </c>
      <c r="L13" s="130">
        <v>2</v>
      </c>
      <c r="M13" s="19">
        <v>0</v>
      </c>
      <c r="N13" s="19">
        <v>2</v>
      </c>
      <c r="O13" s="134">
        <v>5</v>
      </c>
      <c r="P13" s="79">
        <v>29</v>
      </c>
      <c r="Q13" s="133">
        <v>34</v>
      </c>
    </row>
    <row r="14" spans="1:17">
      <c r="B14" s="471" t="s">
        <v>437</v>
      </c>
      <c r="C14" s="125">
        <v>7</v>
      </c>
      <c r="D14" s="124">
        <v>20</v>
      </c>
      <c r="E14" s="129">
        <v>27</v>
      </c>
      <c r="F14" s="79">
        <v>0</v>
      </c>
      <c r="G14" s="79">
        <v>2</v>
      </c>
      <c r="H14" s="124">
        <v>2</v>
      </c>
      <c r="I14" s="134">
        <v>4</v>
      </c>
      <c r="J14" s="79">
        <v>3</v>
      </c>
      <c r="K14" s="79">
        <v>7</v>
      </c>
      <c r="L14" s="130">
        <v>0</v>
      </c>
      <c r="M14" s="19">
        <v>0</v>
      </c>
      <c r="N14" s="19">
        <v>0</v>
      </c>
      <c r="O14" s="134">
        <v>5</v>
      </c>
      <c r="P14" s="79">
        <v>13</v>
      </c>
      <c r="Q14" s="133">
        <v>18</v>
      </c>
    </row>
    <row r="15" spans="1:17">
      <c r="B15" s="471" t="s">
        <v>438</v>
      </c>
      <c r="C15" s="125">
        <v>1</v>
      </c>
      <c r="D15" s="124">
        <v>0</v>
      </c>
      <c r="E15" s="129">
        <v>1</v>
      </c>
      <c r="F15" s="79">
        <v>1</v>
      </c>
      <c r="G15" s="79">
        <v>0</v>
      </c>
      <c r="H15" s="124">
        <v>1</v>
      </c>
      <c r="I15" s="134">
        <v>0</v>
      </c>
      <c r="J15" s="79">
        <v>0</v>
      </c>
      <c r="K15" s="79">
        <v>0</v>
      </c>
      <c r="L15" s="130">
        <v>0</v>
      </c>
      <c r="M15" s="19">
        <v>0</v>
      </c>
      <c r="N15" s="19">
        <v>0</v>
      </c>
      <c r="O15" s="134">
        <v>1</v>
      </c>
      <c r="P15" s="79">
        <v>15</v>
      </c>
      <c r="Q15" s="133">
        <v>16</v>
      </c>
    </row>
    <row r="16" spans="1:17">
      <c r="B16" s="139" t="s">
        <v>11</v>
      </c>
      <c r="C16" s="143">
        <v>192</v>
      </c>
      <c r="D16" s="144">
        <v>255</v>
      </c>
      <c r="E16" s="145">
        <v>447</v>
      </c>
      <c r="F16" s="144">
        <v>35</v>
      </c>
      <c r="G16" s="144">
        <v>48</v>
      </c>
      <c r="H16" s="144">
        <v>83</v>
      </c>
      <c r="I16" s="143">
        <v>74</v>
      </c>
      <c r="J16" s="144">
        <v>42</v>
      </c>
      <c r="K16" s="144">
        <v>116</v>
      </c>
      <c r="L16" s="473">
        <v>27</v>
      </c>
      <c r="M16" s="275">
        <v>2</v>
      </c>
      <c r="N16" s="275">
        <v>29</v>
      </c>
      <c r="O16" s="143">
        <v>56</v>
      </c>
      <c r="P16" s="144">
        <v>163</v>
      </c>
      <c r="Q16" s="146">
        <v>219</v>
      </c>
    </row>
  </sheetData>
  <mergeCells count="7">
    <mergeCell ref="B2:H2"/>
    <mergeCell ref="O3:Q3"/>
    <mergeCell ref="B3:B4"/>
    <mergeCell ref="C3:E3"/>
    <mergeCell ref="F3:H3"/>
    <mergeCell ref="I3:K3"/>
    <mergeCell ref="L3:N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workbookViewId="0">
      <selection activeCell="B2" sqref="B2:I2"/>
    </sheetView>
  </sheetViews>
  <sheetFormatPr baseColWidth="10" defaultRowHeight="15"/>
  <cols>
    <col min="2" max="2" customWidth="true" style="41" width="21.42578125" collapsed="false"/>
  </cols>
  <sheetData>
    <row r="1" spans="1:17">
      <c r="B1" s="161"/>
    </row>
    <row r="2" spans="1:17" ht="18.75" customHeight="1">
      <c r="A2" s="467" t="s">
        <v>532</v>
      </c>
      <c r="B2" s="554" t="s">
        <v>223</v>
      </c>
      <c r="C2" s="554"/>
      <c r="D2" s="554"/>
      <c r="E2" s="554"/>
      <c r="F2" s="554"/>
      <c r="G2" s="554"/>
      <c r="H2" s="554"/>
      <c r="I2" s="554"/>
      <c r="J2" s="23"/>
      <c r="K2" s="23"/>
      <c r="L2" s="23"/>
      <c r="M2" s="23"/>
      <c r="N2" s="23"/>
    </row>
    <row r="3" spans="1:17" ht="12.75" customHeight="1">
      <c r="B3" s="555" t="s">
        <v>220</v>
      </c>
      <c r="C3" s="556" t="s">
        <v>14</v>
      </c>
      <c r="D3" s="532" t="s">
        <v>224</v>
      </c>
      <c r="E3" s="539" t="s">
        <v>153</v>
      </c>
      <c r="F3" s="539"/>
      <c r="G3" s="539" t="s">
        <v>154</v>
      </c>
      <c r="H3" s="539"/>
      <c r="I3" s="539" t="s">
        <v>155</v>
      </c>
      <c r="J3" s="539"/>
      <c r="K3" s="539" t="s">
        <v>221</v>
      </c>
      <c r="L3" s="539"/>
      <c r="M3" s="539" t="s">
        <v>222</v>
      </c>
      <c r="N3" s="539"/>
      <c r="O3" s="539" t="s">
        <v>534</v>
      </c>
      <c r="P3" s="539"/>
    </row>
    <row r="4" spans="1:17">
      <c r="B4" s="555"/>
      <c r="C4" s="556"/>
      <c r="D4" s="532"/>
      <c r="E4" s="155" t="s">
        <v>14</v>
      </c>
      <c r="F4" s="112" t="s">
        <v>27</v>
      </c>
      <c r="G4" s="155" t="s">
        <v>14</v>
      </c>
      <c r="H4" s="112" t="s">
        <v>27</v>
      </c>
      <c r="I4" s="155" t="s">
        <v>14</v>
      </c>
      <c r="J4" s="112" t="s">
        <v>27</v>
      </c>
      <c r="K4" s="155" t="s">
        <v>14</v>
      </c>
      <c r="L4" s="112" t="s">
        <v>27</v>
      </c>
      <c r="M4" s="112" t="s">
        <v>14</v>
      </c>
      <c r="N4" s="228" t="s">
        <v>27</v>
      </c>
      <c r="O4" s="453" t="s">
        <v>14</v>
      </c>
      <c r="P4" s="453" t="s">
        <v>27</v>
      </c>
    </row>
    <row r="5" spans="1:17">
      <c r="B5" s="45" t="s">
        <v>428</v>
      </c>
      <c r="C5" s="124">
        <v>2</v>
      </c>
      <c r="D5" s="149">
        <v>0.44742729306487694</v>
      </c>
      <c r="E5" s="79">
        <v>0</v>
      </c>
      <c r="F5" s="157">
        <v>0</v>
      </c>
      <c r="G5" s="79">
        <v>2</v>
      </c>
      <c r="H5" s="157">
        <v>0.44742729306487694</v>
      </c>
      <c r="I5" s="79">
        <v>0</v>
      </c>
      <c r="J5" s="157">
        <v>0</v>
      </c>
      <c r="K5" s="79">
        <v>0</v>
      </c>
      <c r="L5" s="157">
        <v>0</v>
      </c>
      <c r="M5" s="79">
        <v>0</v>
      </c>
      <c r="N5" s="156">
        <v>0</v>
      </c>
      <c r="O5" s="284">
        <v>0</v>
      </c>
      <c r="P5" s="285">
        <v>0</v>
      </c>
    </row>
    <row r="6" spans="1:17">
      <c r="B6" s="45" t="s">
        <v>429</v>
      </c>
      <c r="C6" s="124">
        <v>13</v>
      </c>
      <c r="D6" s="149">
        <v>2.9082774049217002</v>
      </c>
      <c r="E6" s="79">
        <v>0</v>
      </c>
      <c r="F6" s="157">
        <v>0</v>
      </c>
      <c r="G6" s="79">
        <v>11</v>
      </c>
      <c r="H6" s="157">
        <v>2.4608501118568231</v>
      </c>
      <c r="I6" s="79">
        <v>0</v>
      </c>
      <c r="J6" s="157">
        <v>0</v>
      </c>
      <c r="K6" s="79">
        <v>0</v>
      </c>
      <c r="L6" s="157">
        <v>0</v>
      </c>
      <c r="M6" s="79">
        <v>2</v>
      </c>
      <c r="N6" s="156">
        <v>0.44742729306487694</v>
      </c>
      <c r="O6" s="284">
        <v>0</v>
      </c>
      <c r="P6" s="285">
        <v>0</v>
      </c>
    </row>
    <row r="7" spans="1:17">
      <c r="B7" s="45" t="s">
        <v>430</v>
      </c>
      <c r="C7" s="124">
        <v>29</v>
      </c>
      <c r="D7" s="149">
        <v>6.4876957494407153</v>
      </c>
      <c r="E7" s="79">
        <v>0</v>
      </c>
      <c r="F7" s="157">
        <v>0</v>
      </c>
      <c r="G7" s="79">
        <v>26</v>
      </c>
      <c r="H7" s="157">
        <v>5.8165548098434003</v>
      </c>
      <c r="I7" s="79">
        <v>0</v>
      </c>
      <c r="J7" s="157">
        <v>0</v>
      </c>
      <c r="K7" s="79">
        <v>1</v>
      </c>
      <c r="L7" s="157">
        <v>0.22371364653243847</v>
      </c>
      <c r="M7" s="79">
        <v>2</v>
      </c>
      <c r="N7" s="156">
        <v>0.44742729306487694</v>
      </c>
      <c r="O7" s="284">
        <v>0</v>
      </c>
      <c r="P7" s="285">
        <v>0</v>
      </c>
    </row>
    <row r="8" spans="1:17">
      <c r="B8" s="45" t="s">
        <v>431</v>
      </c>
      <c r="C8" s="124">
        <v>43</v>
      </c>
      <c r="D8" s="149">
        <v>9.6196868008948542</v>
      </c>
      <c r="E8" s="79">
        <v>0</v>
      </c>
      <c r="F8" s="157">
        <v>0</v>
      </c>
      <c r="G8" s="79">
        <v>32</v>
      </c>
      <c r="H8" s="157">
        <v>7.1588366890380311</v>
      </c>
      <c r="I8" s="79">
        <v>0</v>
      </c>
      <c r="J8" s="157">
        <v>0</v>
      </c>
      <c r="K8" s="79">
        <v>2</v>
      </c>
      <c r="L8" s="157">
        <v>0.44742729306487694</v>
      </c>
      <c r="M8" s="79">
        <v>9</v>
      </c>
      <c r="N8" s="156">
        <v>2.0134228187919461</v>
      </c>
      <c r="O8" s="284">
        <v>0</v>
      </c>
      <c r="P8" s="285">
        <v>0</v>
      </c>
    </row>
    <row r="9" spans="1:17">
      <c r="B9" s="45" t="s">
        <v>432</v>
      </c>
      <c r="C9" s="124">
        <v>66</v>
      </c>
      <c r="D9" s="149">
        <v>14.76510067114094</v>
      </c>
      <c r="E9" s="79">
        <v>1</v>
      </c>
      <c r="F9" s="157">
        <v>0.22371364653243847</v>
      </c>
      <c r="G9" s="79">
        <v>60</v>
      </c>
      <c r="H9" s="157">
        <v>13.422818791946309</v>
      </c>
      <c r="I9" s="79">
        <v>0</v>
      </c>
      <c r="J9" s="157">
        <v>0</v>
      </c>
      <c r="K9" s="79">
        <v>1</v>
      </c>
      <c r="L9" s="157">
        <v>0.22371364653243847</v>
      </c>
      <c r="M9" s="79">
        <v>4</v>
      </c>
      <c r="N9" s="156">
        <v>0.89485458612975388</v>
      </c>
      <c r="O9" s="284">
        <v>0</v>
      </c>
      <c r="P9" s="285">
        <v>0</v>
      </c>
    </row>
    <row r="10" spans="1:17">
      <c r="B10" s="45" t="s">
        <v>433</v>
      </c>
      <c r="C10" s="124">
        <v>75</v>
      </c>
      <c r="D10" s="149">
        <v>16.778523489932887</v>
      </c>
      <c r="E10" s="79">
        <v>0</v>
      </c>
      <c r="F10" s="157">
        <v>0</v>
      </c>
      <c r="G10" s="79">
        <v>74</v>
      </c>
      <c r="H10" s="157">
        <v>16.554809843400449</v>
      </c>
      <c r="I10" s="79">
        <v>0</v>
      </c>
      <c r="J10" s="157">
        <v>0</v>
      </c>
      <c r="K10" s="79">
        <v>0</v>
      </c>
      <c r="L10" s="157">
        <v>0</v>
      </c>
      <c r="M10" s="79">
        <v>1</v>
      </c>
      <c r="N10" s="156">
        <v>0.22371364653243847</v>
      </c>
      <c r="O10" s="284">
        <v>0</v>
      </c>
      <c r="P10" s="285">
        <v>0</v>
      </c>
    </row>
    <row r="11" spans="1:17">
      <c r="B11" s="45" t="s">
        <v>434</v>
      </c>
      <c r="C11" s="124">
        <v>77</v>
      </c>
      <c r="D11" s="149">
        <v>17.225950782997764</v>
      </c>
      <c r="E11" s="79">
        <v>1</v>
      </c>
      <c r="F11" s="157">
        <v>0.22371364653243847</v>
      </c>
      <c r="G11" s="79">
        <v>68</v>
      </c>
      <c r="H11" s="157">
        <v>15.212527964205815</v>
      </c>
      <c r="I11" s="79">
        <v>0</v>
      </c>
      <c r="J11" s="157">
        <v>0</v>
      </c>
      <c r="K11" s="79">
        <v>2</v>
      </c>
      <c r="L11" s="157">
        <v>0.44742729306487694</v>
      </c>
      <c r="M11" s="79">
        <v>6</v>
      </c>
      <c r="N11" s="156">
        <v>1.3422818791946309</v>
      </c>
      <c r="O11" s="284">
        <v>0</v>
      </c>
      <c r="P11" s="285">
        <v>0</v>
      </c>
    </row>
    <row r="12" spans="1:17">
      <c r="B12" s="45" t="s">
        <v>435</v>
      </c>
      <c r="C12" s="124">
        <v>71</v>
      </c>
      <c r="D12" s="149">
        <v>15.883668903803134</v>
      </c>
      <c r="E12" s="79">
        <v>0</v>
      </c>
      <c r="F12" s="157">
        <v>0</v>
      </c>
      <c r="G12" s="79">
        <v>69</v>
      </c>
      <c r="H12" s="157">
        <v>15.436241610738255</v>
      </c>
      <c r="I12" s="79">
        <v>0</v>
      </c>
      <c r="J12" s="157">
        <v>0</v>
      </c>
      <c r="K12" s="79">
        <v>0</v>
      </c>
      <c r="L12" s="157">
        <v>0</v>
      </c>
      <c r="M12" s="79">
        <v>1</v>
      </c>
      <c r="N12" s="156">
        <v>0.22371364653243847</v>
      </c>
      <c r="O12" s="284">
        <v>1</v>
      </c>
      <c r="P12" s="285">
        <v>0.22371364653243847</v>
      </c>
    </row>
    <row r="13" spans="1:17">
      <c r="B13" s="45" t="s">
        <v>436</v>
      </c>
      <c r="C13" s="124">
        <v>43</v>
      </c>
      <c r="D13" s="149">
        <v>9.6196868008948542</v>
      </c>
      <c r="E13" s="79">
        <v>0</v>
      </c>
      <c r="F13" s="157">
        <v>0</v>
      </c>
      <c r="G13" s="79">
        <v>37</v>
      </c>
      <c r="H13" s="157">
        <v>8.2774049217002243</v>
      </c>
      <c r="I13" s="79">
        <v>1</v>
      </c>
      <c r="J13" s="157">
        <v>0.22371364653243847</v>
      </c>
      <c r="K13" s="79">
        <v>2</v>
      </c>
      <c r="L13" s="157">
        <v>0.44742729306487694</v>
      </c>
      <c r="M13" s="79">
        <v>2</v>
      </c>
      <c r="N13" s="156">
        <v>0.44742729306487694</v>
      </c>
      <c r="O13" s="284">
        <v>1</v>
      </c>
      <c r="P13" s="285">
        <v>0.22371364653243847</v>
      </c>
    </row>
    <row r="14" spans="1:17">
      <c r="B14" s="45" t="s">
        <v>437</v>
      </c>
      <c r="C14" s="124">
        <v>27</v>
      </c>
      <c r="D14" s="149">
        <v>6.0402684563758395</v>
      </c>
      <c r="E14" s="79">
        <v>0</v>
      </c>
      <c r="F14" s="157">
        <v>0</v>
      </c>
      <c r="G14" s="79">
        <v>27</v>
      </c>
      <c r="H14" s="157">
        <v>6.0402684563758395</v>
      </c>
      <c r="I14" s="79">
        <v>0</v>
      </c>
      <c r="J14" s="157">
        <v>0</v>
      </c>
      <c r="K14" s="79">
        <v>0</v>
      </c>
      <c r="L14" s="157">
        <v>0</v>
      </c>
      <c r="M14" s="79">
        <v>0</v>
      </c>
      <c r="N14" s="156">
        <v>0</v>
      </c>
      <c r="O14" s="284">
        <v>0</v>
      </c>
      <c r="P14" s="285">
        <v>0</v>
      </c>
    </row>
    <row r="15" spans="1:17">
      <c r="B15" s="45" t="s">
        <v>438</v>
      </c>
      <c r="C15" s="124">
        <v>1</v>
      </c>
      <c r="D15" s="149">
        <v>0.22371364653243847</v>
      </c>
      <c r="E15" s="79">
        <v>0</v>
      </c>
      <c r="F15" s="157">
        <v>0</v>
      </c>
      <c r="G15" s="79">
        <v>1</v>
      </c>
      <c r="H15" s="157">
        <v>0.22371364653243847</v>
      </c>
      <c r="I15" s="79">
        <v>0</v>
      </c>
      <c r="J15" s="157">
        <v>0</v>
      </c>
      <c r="K15" s="79">
        <v>0</v>
      </c>
      <c r="L15" s="157">
        <v>0</v>
      </c>
      <c r="M15" s="79">
        <v>0</v>
      </c>
      <c r="N15" s="156">
        <v>0</v>
      </c>
      <c r="O15" s="284">
        <v>0</v>
      </c>
      <c r="P15" s="285">
        <v>0</v>
      </c>
    </row>
    <row r="16" spans="1:17">
      <c r="B16" s="52" t="s">
        <v>11</v>
      </c>
      <c r="C16" s="144">
        <v>447</v>
      </c>
      <c r="D16" s="159">
        <v>100</v>
      </c>
      <c r="E16" s="145">
        <v>2</v>
      </c>
      <c r="F16" s="159">
        <v>0.44742729306487694</v>
      </c>
      <c r="G16" s="145">
        <v>407</v>
      </c>
      <c r="H16" s="159">
        <v>91.051454138702454</v>
      </c>
      <c r="I16" s="160">
        <v>1</v>
      </c>
      <c r="J16" s="159">
        <v>0.22371364653243847</v>
      </c>
      <c r="K16" s="160">
        <v>8</v>
      </c>
      <c r="L16" s="159">
        <v>1.7897091722595078</v>
      </c>
      <c r="M16" s="160">
        <v>27</v>
      </c>
      <c r="N16" s="151">
        <v>6.0402684563758395</v>
      </c>
      <c r="O16" s="288">
        <v>2</v>
      </c>
      <c r="P16" s="286">
        <v>0.44742729306487694</v>
      </c>
      <c r="Q16" s="152">
        <f>F16+H16+J16+L16+N16+P16</f>
        <v>100</v>
      </c>
    </row>
    <row r="18" spans="2:3">
      <c r="C18" s="2"/>
    </row>
    <row r="19" spans="2:3">
      <c r="B19" s="404"/>
    </row>
    <row r="20" spans="2:3">
      <c r="B20" s="162"/>
    </row>
    <row r="21" spans="2:3">
      <c r="C21" s="2"/>
    </row>
    <row r="22" spans="2:3">
      <c r="C22" s="2"/>
    </row>
    <row r="23" spans="2:3">
      <c r="C23" s="2"/>
    </row>
    <row r="24" spans="2:3">
      <c r="C24" s="2"/>
    </row>
    <row r="25" spans="2:3">
      <c r="C25" s="2"/>
    </row>
    <row r="26" spans="2:3">
      <c r="C26" s="2"/>
    </row>
    <row r="27" spans="2:3">
      <c r="C27" s="2"/>
    </row>
    <row r="28" spans="2:3">
      <c r="C28" s="2"/>
    </row>
    <row r="29" spans="2:3">
      <c r="C29" s="2"/>
    </row>
    <row r="30" spans="2:3">
      <c r="C30" s="2"/>
    </row>
    <row r="31" spans="2:3">
      <c r="C31" s="2"/>
    </row>
    <row r="32" spans="2:3">
      <c r="C32" s="2"/>
    </row>
    <row r="33" spans="3:3">
      <c r="C33" s="2"/>
    </row>
    <row r="34" spans="3:3">
      <c r="C34" s="2"/>
    </row>
    <row r="35" spans="3:3">
      <c r="C35" s="2"/>
    </row>
    <row r="36" spans="3:3">
      <c r="C36" s="2"/>
    </row>
    <row r="37" spans="3:3">
      <c r="C37" s="2"/>
    </row>
    <row r="38" spans="3:3">
      <c r="C38" s="2"/>
    </row>
    <row r="39" spans="3:3">
      <c r="C39" s="2"/>
    </row>
  </sheetData>
  <mergeCells count="10">
    <mergeCell ref="O3:P3"/>
    <mergeCell ref="K3:L3"/>
    <mergeCell ref="M3:N3"/>
    <mergeCell ref="B2:I2"/>
    <mergeCell ref="B3:B4"/>
    <mergeCell ref="C3:C4"/>
    <mergeCell ref="D3:D4"/>
    <mergeCell ref="E3:F3"/>
    <mergeCell ref="G3:H3"/>
    <mergeCell ref="I3:J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workbookViewId="0">
      <selection activeCell="B2" sqref="B2:H2"/>
    </sheetView>
  </sheetViews>
  <sheetFormatPr baseColWidth="10" defaultRowHeight="15"/>
  <cols>
    <col min="2" max="2" customWidth="true" style="41" width="36.0" collapsed="false"/>
    <col min="4" max="4" customWidth="true" width="12.140625" collapsed="false"/>
  </cols>
  <sheetData>
    <row r="2" spans="1:9">
      <c r="A2" s="467" t="s">
        <v>532</v>
      </c>
      <c r="B2" s="528" t="s">
        <v>225</v>
      </c>
      <c r="C2" s="528"/>
      <c r="D2" s="528"/>
      <c r="E2" s="528"/>
      <c r="F2" s="528"/>
      <c r="G2" s="528"/>
      <c r="H2" s="528"/>
    </row>
    <row r="3" spans="1:9" ht="24.75">
      <c r="A3" s="26"/>
      <c r="B3" s="122" t="s">
        <v>226</v>
      </c>
      <c r="C3" s="44" t="s">
        <v>14</v>
      </c>
      <c r="D3" s="205" t="s">
        <v>15</v>
      </c>
      <c r="E3" s="204" t="s">
        <v>227</v>
      </c>
      <c r="F3" s="204" t="s">
        <v>228</v>
      </c>
      <c r="G3" s="204" t="s">
        <v>229</v>
      </c>
      <c r="H3" s="204" t="s">
        <v>230</v>
      </c>
      <c r="I3" s="364"/>
    </row>
    <row r="4" spans="1:9">
      <c r="A4" s="203"/>
      <c r="B4" s="187" t="s">
        <v>134</v>
      </c>
      <c r="C4" s="124">
        <v>1</v>
      </c>
      <c r="D4" s="164">
        <v>0.22371364653243847</v>
      </c>
      <c r="E4" s="19">
        <v>1</v>
      </c>
      <c r="F4" s="156">
        <v>0.22371364653243847</v>
      </c>
      <c r="G4" s="19">
        <v>0</v>
      </c>
      <c r="H4" s="156">
        <v>0</v>
      </c>
      <c r="I4" s="364"/>
    </row>
    <row r="5" spans="1:9">
      <c r="A5" s="203"/>
      <c r="B5" s="242" t="s">
        <v>314</v>
      </c>
      <c r="C5" s="124">
        <v>1</v>
      </c>
      <c r="D5" s="164">
        <v>0.22371364653243847</v>
      </c>
      <c r="E5" s="19">
        <v>0</v>
      </c>
      <c r="F5" s="156">
        <v>0</v>
      </c>
      <c r="G5" s="19">
        <v>1</v>
      </c>
      <c r="H5" s="156">
        <v>0.22371364653243847</v>
      </c>
      <c r="I5" s="364"/>
    </row>
    <row r="6" spans="1:9" ht="24.75">
      <c r="A6" s="203"/>
      <c r="B6" s="240" t="s">
        <v>137</v>
      </c>
      <c r="C6" s="124">
        <v>5</v>
      </c>
      <c r="D6" s="164"/>
      <c r="E6" s="19">
        <v>5</v>
      </c>
      <c r="F6" s="156">
        <v>1.1185682326621924</v>
      </c>
      <c r="G6" s="19">
        <v>0</v>
      </c>
      <c r="H6" s="156"/>
      <c r="I6" s="364"/>
    </row>
    <row r="7" spans="1:9" ht="16.5" customHeight="1">
      <c r="A7" s="203"/>
      <c r="B7" s="239" t="s">
        <v>138</v>
      </c>
      <c r="C7" s="124">
        <v>1</v>
      </c>
      <c r="D7" s="164">
        <v>0.22371364653243847</v>
      </c>
      <c r="E7" s="19">
        <v>1</v>
      </c>
      <c r="F7" s="156">
        <v>0.22371364653243847</v>
      </c>
      <c r="G7" s="19">
        <v>0</v>
      </c>
      <c r="H7" s="156">
        <v>0</v>
      </c>
      <c r="I7" s="364"/>
    </row>
    <row r="8" spans="1:9" ht="24">
      <c r="A8" s="203"/>
      <c r="B8" s="239" t="s">
        <v>140</v>
      </c>
      <c r="C8" s="124">
        <v>1</v>
      </c>
      <c r="D8" s="164">
        <v>0.22371364653243847</v>
      </c>
      <c r="E8" s="19">
        <v>1</v>
      </c>
      <c r="F8" s="156">
        <v>0.22371364653243847</v>
      </c>
      <c r="G8" s="19">
        <v>0</v>
      </c>
      <c r="H8" s="156">
        <v>0</v>
      </c>
      <c r="I8" s="364"/>
    </row>
    <row r="9" spans="1:9" ht="24">
      <c r="A9" s="203"/>
      <c r="B9" s="45" t="s">
        <v>141</v>
      </c>
      <c r="C9" s="158">
        <v>174</v>
      </c>
      <c r="D9" s="290">
        <v>38.926174496644293</v>
      </c>
      <c r="E9" s="79">
        <v>83</v>
      </c>
      <c r="F9" s="291">
        <v>18.568232662192393</v>
      </c>
      <c r="G9" s="79">
        <v>91</v>
      </c>
      <c r="H9" s="291">
        <v>20.3579418344519</v>
      </c>
      <c r="I9" s="364"/>
    </row>
    <row r="10" spans="1:9" ht="24">
      <c r="A10" s="203"/>
      <c r="B10" s="45" t="s">
        <v>142</v>
      </c>
      <c r="C10" s="124">
        <v>220</v>
      </c>
      <c r="D10" s="164">
        <v>49.217002237136462</v>
      </c>
      <c r="E10" s="19">
        <v>77</v>
      </c>
      <c r="F10" s="156">
        <v>17.225950782997764</v>
      </c>
      <c r="G10" s="19">
        <v>143</v>
      </c>
      <c r="H10" s="156">
        <v>31.991051454138702</v>
      </c>
      <c r="I10" s="364"/>
    </row>
    <row r="11" spans="1:9" ht="36">
      <c r="A11" s="203"/>
      <c r="B11" s="45" t="s">
        <v>143</v>
      </c>
      <c r="C11" s="124">
        <v>6</v>
      </c>
      <c r="D11" s="164">
        <v>1.3422818791946309</v>
      </c>
      <c r="E11" s="19">
        <v>2</v>
      </c>
      <c r="F11" s="156">
        <v>0.44742729306487694</v>
      </c>
      <c r="G11" s="19">
        <v>4</v>
      </c>
      <c r="H11" s="156">
        <v>0.89485458612975388</v>
      </c>
      <c r="I11" s="364"/>
    </row>
    <row r="12" spans="1:9" ht="36">
      <c r="A12" s="203"/>
      <c r="B12" s="45" t="s">
        <v>145</v>
      </c>
      <c r="C12" s="124">
        <v>1</v>
      </c>
      <c r="D12" s="164">
        <v>0.22371364653243847</v>
      </c>
      <c r="E12" s="19">
        <v>0</v>
      </c>
      <c r="F12" s="156">
        <v>0</v>
      </c>
      <c r="G12" s="19">
        <v>1</v>
      </c>
      <c r="H12" s="156">
        <v>0.22371364653243847</v>
      </c>
      <c r="I12" s="364"/>
    </row>
    <row r="13" spans="1:9">
      <c r="A13" s="203"/>
      <c r="B13" s="240" t="s">
        <v>318</v>
      </c>
      <c r="C13" s="158">
        <v>1</v>
      </c>
      <c r="D13" s="290">
        <v>0.22371364653243847</v>
      </c>
      <c r="E13" s="79">
        <v>1</v>
      </c>
      <c r="F13" s="291">
        <v>0.22371364653243847</v>
      </c>
      <c r="G13" s="79">
        <v>0</v>
      </c>
      <c r="H13" s="291">
        <v>0</v>
      </c>
      <c r="I13" s="364"/>
    </row>
    <row r="14" spans="1:9" ht="60">
      <c r="A14" s="203"/>
      <c r="B14" s="45" t="s">
        <v>148</v>
      </c>
      <c r="C14" s="158">
        <v>6</v>
      </c>
      <c r="D14" s="290">
        <v>1.3422818791946309</v>
      </c>
      <c r="E14" s="79">
        <v>4</v>
      </c>
      <c r="F14" s="291">
        <v>0.89485458612975388</v>
      </c>
      <c r="G14" s="79">
        <v>2</v>
      </c>
      <c r="H14" s="291">
        <v>0.44742729306487694</v>
      </c>
      <c r="I14" s="364"/>
    </row>
    <row r="15" spans="1:9">
      <c r="A15" s="203"/>
      <c r="B15" s="45" t="s">
        <v>149</v>
      </c>
      <c r="C15" s="158">
        <v>1</v>
      </c>
      <c r="D15" s="290">
        <v>0.22371364653243847</v>
      </c>
      <c r="E15" s="79">
        <v>0</v>
      </c>
      <c r="F15" s="291">
        <v>0</v>
      </c>
      <c r="G15" s="79">
        <v>1</v>
      </c>
      <c r="H15" s="291">
        <v>0.22371364653243847</v>
      </c>
      <c r="I15" s="364"/>
    </row>
    <row r="16" spans="1:9" ht="48">
      <c r="A16" s="203"/>
      <c r="B16" s="45" t="s">
        <v>151</v>
      </c>
      <c r="C16" s="158">
        <v>14</v>
      </c>
      <c r="D16" s="290">
        <v>3.1319910514541389</v>
      </c>
      <c r="E16" s="79">
        <v>8</v>
      </c>
      <c r="F16" s="291">
        <v>1.7897091722595078</v>
      </c>
      <c r="G16" s="79">
        <v>6</v>
      </c>
      <c r="H16" s="291">
        <v>1.3422818791946309</v>
      </c>
      <c r="I16" s="364"/>
    </row>
    <row r="17" spans="1:10" ht="60">
      <c r="A17" s="203"/>
      <c r="B17" s="45" t="s">
        <v>152</v>
      </c>
      <c r="C17" s="158">
        <v>13</v>
      </c>
      <c r="D17" s="290">
        <v>2.9082774049217002</v>
      </c>
      <c r="E17" s="79">
        <v>7</v>
      </c>
      <c r="F17" s="291">
        <v>1.5659955257270695</v>
      </c>
      <c r="G17" s="79">
        <v>6</v>
      </c>
      <c r="H17" s="291">
        <v>1.3422818791946309</v>
      </c>
      <c r="I17" s="364"/>
    </row>
    <row r="18" spans="1:10">
      <c r="A18" s="203"/>
      <c r="B18" s="299" t="s">
        <v>494</v>
      </c>
      <c r="C18" s="124">
        <v>2</v>
      </c>
      <c r="D18" s="164"/>
      <c r="E18" s="19">
        <v>2</v>
      </c>
      <c r="F18" s="156">
        <v>0.44742729306487694</v>
      </c>
      <c r="G18" s="19">
        <v>0</v>
      </c>
      <c r="H18" s="156"/>
      <c r="I18" s="364"/>
    </row>
    <row r="19" spans="1:10" ht="17.25" customHeight="1">
      <c r="A19" s="203"/>
      <c r="B19" s="52" t="s">
        <v>11</v>
      </c>
      <c r="C19" s="20">
        <v>447</v>
      </c>
      <c r="D19" s="289">
        <v>100</v>
      </c>
      <c r="E19" s="20">
        <v>192</v>
      </c>
      <c r="F19" s="151">
        <v>42.95302013422819</v>
      </c>
      <c r="G19" s="20">
        <v>255</v>
      </c>
      <c r="H19" s="151">
        <v>57.04697986577181</v>
      </c>
      <c r="I19" s="364"/>
    </row>
    <row r="20" spans="1:10">
      <c r="B20" s="165"/>
      <c r="C20" s="165"/>
      <c r="D20" s="165"/>
      <c r="E20" s="165"/>
      <c r="F20" s="165"/>
      <c r="G20" s="165"/>
      <c r="H20" s="165"/>
      <c r="I20" s="165"/>
      <c r="J20" s="152"/>
    </row>
    <row r="21" spans="1:10">
      <c r="B21" s="165"/>
      <c r="C21" s="165"/>
      <c r="D21" s="165"/>
      <c r="E21" s="165"/>
      <c r="F21" s="165"/>
      <c r="G21" s="165"/>
      <c r="H21" s="165"/>
      <c r="I21" s="165"/>
      <c r="J21" s="152"/>
    </row>
  </sheetData>
  <mergeCells count="1">
    <mergeCell ref="B2:H2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"/>
  <sheetViews>
    <sheetView workbookViewId="0">
      <selection activeCell="B2" sqref="B2:H2"/>
    </sheetView>
  </sheetViews>
  <sheetFormatPr baseColWidth="10" defaultRowHeight="15"/>
  <cols>
    <col min="2" max="2" customWidth="true" width="38.5703125" collapsed="false"/>
  </cols>
  <sheetData>
    <row r="2" spans="1:8">
      <c r="A2" s="467" t="s">
        <v>532</v>
      </c>
      <c r="B2" s="528" t="s">
        <v>232</v>
      </c>
      <c r="C2" s="528"/>
      <c r="D2" s="528"/>
      <c r="E2" s="528"/>
      <c r="F2" s="528"/>
      <c r="G2" s="528"/>
      <c r="H2" s="528"/>
    </row>
    <row r="3" spans="1:8">
      <c r="B3" s="557" t="s">
        <v>233</v>
      </c>
      <c r="C3" s="559" t="s">
        <v>11</v>
      </c>
      <c r="D3" s="559"/>
      <c r="E3" s="560" t="s">
        <v>234</v>
      </c>
      <c r="F3" s="560"/>
      <c r="G3" s="557" t="s">
        <v>8</v>
      </c>
      <c r="H3" s="561"/>
    </row>
    <row r="4" spans="1:8">
      <c r="A4" s="26"/>
      <c r="B4" s="558"/>
      <c r="C4" s="50" t="s">
        <v>26</v>
      </c>
      <c r="D4" s="43" t="s">
        <v>235</v>
      </c>
      <c r="E4" s="50" t="s">
        <v>26</v>
      </c>
      <c r="F4" s="50" t="s">
        <v>235</v>
      </c>
      <c r="G4" s="50" t="s">
        <v>26</v>
      </c>
      <c r="H4" s="50" t="s">
        <v>235</v>
      </c>
    </row>
    <row r="5" spans="1:8">
      <c r="A5" s="297"/>
      <c r="B5" s="187" t="s">
        <v>134</v>
      </c>
      <c r="C5" s="158">
        <v>1</v>
      </c>
      <c r="D5" s="166">
        <v>0.22371364653243847</v>
      </c>
      <c r="E5" s="79">
        <v>1</v>
      </c>
      <c r="F5" s="168">
        <v>0.22371364653243847</v>
      </c>
      <c r="G5" s="217">
        <v>0</v>
      </c>
      <c r="H5" s="169">
        <v>0</v>
      </c>
    </row>
    <row r="6" spans="1:8">
      <c r="A6" s="297"/>
      <c r="B6" s="298" t="s">
        <v>314</v>
      </c>
      <c r="C6" s="158">
        <v>1</v>
      </c>
      <c r="D6" s="166">
        <v>0.22371364653243847</v>
      </c>
      <c r="E6" s="79">
        <v>1</v>
      </c>
      <c r="F6" s="168">
        <v>0.22371364653243847</v>
      </c>
      <c r="G6" s="217">
        <v>0</v>
      </c>
      <c r="H6" s="169">
        <v>0</v>
      </c>
    </row>
    <row r="7" spans="1:8">
      <c r="A7" s="297"/>
      <c r="B7" s="299" t="s">
        <v>137</v>
      </c>
      <c r="C7" s="158">
        <v>5</v>
      </c>
      <c r="D7" s="166">
        <v>1.1185682326621924</v>
      </c>
      <c r="E7" s="79">
        <v>1</v>
      </c>
      <c r="F7" s="168">
        <v>0.22371364653243847</v>
      </c>
      <c r="G7" s="217">
        <v>4</v>
      </c>
      <c r="H7" s="169">
        <v>0.89485458612975388</v>
      </c>
    </row>
    <row r="8" spans="1:8" ht="36">
      <c r="A8" s="297"/>
      <c r="B8" s="239" t="s">
        <v>138</v>
      </c>
      <c r="C8" s="158">
        <v>1</v>
      </c>
      <c r="D8" s="166">
        <v>0.22371364653243847</v>
      </c>
      <c r="E8" s="79">
        <v>1</v>
      </c>
      <c r="F8" s="168">
        <v>0.22371364653243847</v>
      </c>
      <c r="G8" s="217">
        <v>0</v>
      </c>
      <c r="H8" s="169">
        <v>0</v>
      </c>
    </row>
    <row r="9" spans="1:8" ht="24">
      <c r="A9" s="297"/>
      <c r="B9" s="239" t="s">
        <v>140</v>
      </c>
      <c r="C9" s="158">
        <v>1</v>
      </c>
      <c r="D9" s="166">
        <v>0.22371364653243847</v>
      </c>
      <c r="E9" s="79">
        <v>1</v>
      </c>
      <c r="F9" s="168">
        <v>0.22371364653243847</v>
      </c>
      <c r="G9" s="217">
        <v>0</v>
      </c>
      <c r="H9" s="169">
        <v>0</v>
      </c>
    </row>
    <row r="10" spans="1:8" ht="24">
      <c r="A10" s="297"/>
      <c r="B10" s="45" t="s">
        <v>141</v>
      </c>
      <c r="C10" s="158">
        <v>174</v>
      </c>
      <c r="D10" s="166">
        <v>38.926174496644293</v>
      </c>
      <c r="E10" s="79">
        <v>106</v>
      </c>
      <c r="F10" s="168">
        <v>23.713646532438478</v>
      </c>
      <c r="G10" s="217">
        <v>68</v>
      </c>
      <c r="H10" s="169">
        <v>15.212527964205815</v>
      </c>
    </row>
    <row r="11" spans="1:8" ht="14.25" customHeight="1">
      <c r="A11" s="297"/>
      <c r="B11" s="45" t="s">
        <v>142</v>
      </c>
      <c r="C11" s="158">
        <v>220</v>
      </c>
      <c r="D11" s="166">
        <v>49.217002237136462</v>
      </c>
      <c r="E11" s="79">
        <v>118</v>
      </c>
      <c r="F11" s="168">
        <v>26.398210290827741</v>
      </c>
      <c r="G11" s="217">
        <v>102</v>
      </c>
      <c r="H11" s="169">
        <v>22.818791946308725</v>
      </c>
    </row>
    <row r="12" spans="1:8" ht="36">
      <c r="A12" s="297"/>
      <c r="B12" s="45" t="s">
        <v>143</v>
      </c>
      <c r="C12" s="158">
        <v>6</v>
      </c>
      <c r="D12" s="166">
        <v>1.3422818791946309</v>
      </c>
      <c r="E12" s="79">
        <v>2</v>
      </c>
      <c r="F12" s="168">
        <v>0.44742729306487694</v>
      </c>
      <c r="G12" s="217">
        <v>4</v>
      </c>
      <c r="H12" s="169">
        <v>0.89485458612975388</v>
      </c>
    </row>
    <row r="13" spans="1:8" ht="11.25" customHeight="1">
      <c r="A13" s="297"/>
      <c r="B13" s="45" t="s">
        <v>145</v>
      </c>
      <c r="C13" s="158">
        <v>1</v>
      </c>
      <c r="D13" s="166">
        <v>0.22371364653243847</v>
      </c>
      <c r="E13" s="79">
        <v>1</v>
      </c>
      <c r="F13" s="168">
        <v>0.22371364653243847</v>
      </c>
      <c r="G13" s="217">
        <v>0</v>
      </c>
      <c r="H13" s="169">
        <v>0</v>
      </c>
    </row>
    <row r="14" spans="1:8" ht="15" customHeight="1">
      <c r="A14" s="297"/>
      <c r="B14" s="299" t="s">
        <v>318</v>
      </c>
      <c r="C14" s="158">
        <v>1</v>
      </c>
      <c r="D14" s="166">
        <v>0.22371364653243847</v>
      </c>
      <c r="E14" s="79">
        <v>1</v>
      </c>
      <c r="F14" s="168">
        <v>0.22371364653243847</v>
      </c>
      <c r="G14" s="217">
        <v>0</v>
      </c>
      <c r="H14" s="169">
        <v>0</v>
      </c>
    </row>
    <row r="15" spans="1:8" ht="23.25" customHeight="1">
      <c r="A15" s="297"/>
      <c r="B15" s="45" t="s">
        <v>148</v>
      </c>
      <c r="C15" s="158">
        <v>6</v>
      </c>
      <c r="D15" s="166">
        <v>1.3422818791946309</v>
      </c>
      <c r="E15" s="79">
        <v>5</v>
      </c>
      <c r="F15" s="168">
        <v>1.1185682326621924</v>
      </c>
      <c r="G15" s="217">
        <v>1</v>
      </c>
      <c r="H15" s="169">
        <v>0.22371364653243847</v>
      </c>
    </row>
    <row r="16" spans="1:8">
      <c r="A16" s="297"/>
      <c r="B16" s="45" t="s">
        <v>149</v>
      </c>
      <c r="C16" s="158">
        <v>1</v>
      </c>
      <c r="D16" s="166">
        <v>0.22371364653243847</v>
      </c>
      <c r="E16" s="79">
        <v>1</v>
      </c>
      <c r="F16" s="168">
        <v>0.22371364653243847</v>
      </c>
      <c r="G16" s="217">
        <v>0</v>
      </c>
      <c r="H16" s="169">
        <v>0</v>
      </c>
    </row>
    <row r="17" spans="1:8" ht="48">
      <c r="A17" s="297"/>
      <c r="B17" s="45" t="s">
        <v>151</v>
      </c>
      <c r="C17" s="158">
        <v>14</v>
      </c>
      <c r="D17" s="166">
        <v>3.1319910514541389</v>
      </c>
      <c r="E17" s="79">
        <v>8</v>
      </c>
      <c r="F17" s="168">
        <v>1.7897091722595078</v>
      </c>
      <c r="G17" s="217">
        <v>6</v>
      </c>
      <c r="H17" s="169">
        <v>1.3422818791946309</v>
      </c>
    </row>
    <row r="18" spans="1:8" ht="39" customHeight="1">
      <c r="A18" s="297"/>
      <c r="B18" s="45" t="s">
        <v>152</v>
      </c>
      <c r="C18" s="158">
        <v>13</v>
      </c>
      <c r="D18" s="166">
        <v>2.9082774049217002</v>
      </c>
      <c r="E18" s="79">
        <v>8</v>
      </c>
      <c r="F18" s="168">
        <v>1.7897091722595078</v>
      </c>
      <c r="G18" s="217">
        <v>5</v>
      </c>
      <c r="H18" s="169">
        <v>1.1185682326621924</v>
      </c>
    </row>
    <row r="19" spans="1:8">
      <c r="A19" s="297"/>
      <c r="B19" s="299" t="s">
        <v>494</v>
      </c>
      <c r="C19" s="158">
        <v>2</v>
      </c>
      <c r="D19" s="166">
        <v>0.44742729306487694</v>
      </c>
      <c r="E19" s="79">
        <v>2</v>
      </c>
      <c r="F19" s="168">
        <v>0.44742729306487694</v>
      </c>
      <c r="G19" s="217">
        <v>0</v>
      </c>
      <c r="H19" s="169">
        <v>0</v>
      </c>
    </row>
    <row r="20" spans="1:8" ht="15" customHeight="1">
      <c r="A20" s="297"/>
      <c r="B20" s="300" t="s">
        <v>11</v>
      </c>
      <c r="C20" s="160">
        <v>447</v>
      </c>
      <c r="D20" s="167">
        <v>100</v>
      </c>
      <c r="E20" s="294">
        <v>257</v>
      </c>
      <c r="F20" s="295">
        <v>57.494407158836694</v>
      </c>
      <c r="G20" s="271">
        <v>190</v>
      </c>
      <c r="H20" s="296">
        <v>42.505592841163306</v>
      </c>
    </row>
    <row r="21" spans="1:8">
      <c r="B21" s="292"/>
      <c r="C21" s="288"/>
      <c r="D21" s="293"/>
      <c r="E21" s="288"/>
      <c r="F21" s="293"/>
      <c r="G21" s="292"/>
      <c r="H21" s="293"/>
    </row>
  </sheetData>
  <mergeCells count="5">
    <mergeCell ref="B2:H2"/>
    <mergeCell ref="B3:B4"/>
    <mergeCell ref="C3:D3"/>
    <mergeCell ref="E3:F3"/>
    <mergeCell ref="G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B4" sqref="B4"/>
    </sheetView>
  </sheetViews>
  <sheetFormatPr baseColWidth="10" defaultRowHeight="15"/>
  <sheetData>
    <row r="1" spans="1:5" ht="18.75">
      <c r="B1" s="345" t="s">
        <v>343</v>
      </c>
    </row>
    <row r="4" spans="1:5">
      <c r="A4" s="455" t="s">
        <v>344</v>
      </c>
      <c r="B4" s="1" t="s">
        <v>422</v>
      </c>
    </row>
    <row r="5" spans="1:5">
      <c r="B5" s="387"/>
      <c r="C5" s="387" t="s">
        <v>290</v>
      </c>
      <c r="D5" s="387" t="s">
        <v>5</v>
      </c>
      <c r="E5" s="387" t="s">
        <v>291</v>
      </c>
    </row>
    <row r="6" spans="1:5">
      <c r="B6" s="16">
        <v>2007</v>
      </c>
      <c r="C6" s="387">
        <v>481</v>
      </c>
      <c r="D6" s="16">
        <v>322</v>
      </c>
      <c r="E6" s="16">
        <v>159</v>
      </c>
    </row>
    <row r="7" spans="1:5">
      <c r="B7" s="16">
        <v>2008</v>
      </c>
      <c r="C7" s="388">
        <v>469</v>
      </c>
      <c r="D7" s="386">
        <v>266</v>
      </c>
      <c r="E7" s="386">
        <v>203</v>
      </c>
    </row>
    <row r="8" spans="1:5">
      <c r="B8" s="16">
        <v>2009</v>
      </c>
      <c r="C8" s="387">
        <v>274</v>
      </c>
      <c r="D8" s="16">
        <v>150</v>
      </c>
      <c r="E8" s="16">
        <v>124</v>
      </c>
    </row>
    <row r="9" spans="1:5">
      <c r="B9" s="16">
        <v>2010</v>
      </c>
      <c r="C9" s="387">
        <v>382</v>
      </c>
      <c r="D9" s="16">
        <v>283</v>
      </c>
      <c r="E9" s="16">
        <v>99</v>
      </c>
    </row>
    <row r="10" spans="1:5">
      <c r="B10" s="16">
        <v>2011</v>
      </c>
      <c r="C10" s="387">
        <v>567</v>
      </c>
      <c r="D10" s="16">
        <v>394</v>
      </c>
      <c r="E10" s="16">
        <v>173</v>
      </c>
    </row>
    <row r="11" spans="1:5">
      <c r="B11" s="16">
        <v>2012</v>
      </c>
      <c r="C11" s="387">
        <v>441</v>
      </c>
      <c r="D11" s="16">
        <v>306</v>
      </c>
      <c r="E11" s="16">
        <v>135</v>
      </c>
    </row>
    <row r="12" spans="1:5">
      <c r="B12" s="16">
        <v>2013</v>
      </c>
      <c r="C12" s="387">
        <v>473</v>
      </c>
      <c r="D12" s="16">
        <v>295</v>
      </c>
      <c r="E12" s="16">
        <v>178</v>
      </c>
    </row>
    <row r="13" spans="1:5">
      <c r="B13" s="16">
        <v>2014</v>
      </c>
      <c r="C13" s="387">
        <v>508</v>
      </c>
      <c r="D13" s="16">
        <v>323</v>
      </c>
      <c r="E13" s="16">
        <v>185</v>
      </c>
    </row>
    <row r="14" spans="1:5">
      <c r="B14" s="16">
        <v>2015</v>
      </c>
      <c r="C14" s="387">
        <v>854</v>
      </c>
      <c r="D14" s="16">
        <v>376</v>
      </c>
      <c r="E14" s="16">
        <v>478</v>
      </c>
    </row>
    <row r="15" spans="1:5">
      <c r="B15" s="384">
        <v>2016</v>
      </c>
      <c r="C15" s="387">
        <v>966</v>
      </c>
      <c r="D15" s="16">
        <v>447</v>
      </c>
      <c r="E15" s="16">
        <v>519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workbookViewId="0">
      <selection activeCell="B2" sqref="B2:G2"/>
    </sheetView>
  </sheetViews>
  <sheetFormatPr baseColWidth="10" defaultRowHeight="15"/>
  <cols>
    <col min="2" max="2" customWidth="true" width="34.85546875" collapsed="false"/>
  </cols>
  <sheetData>
    <row r="1" spans="1:11">
      <c r="B1" s="171"/>
      <c r="C1" s="171"/>
      <c r="D1" s="171"/>
      <c r="E1" s="171"/>
      <c r="F1" s="171"/>
      <c r="G1" s="171"/>
      <c r="H1" s="171"/>
      <c r="I1" s="171"/>
      <c r="J1" s="171"/>
    </row>
    <row r="2" spans="1:11">
      <c r="A2" s="467" t="s">
        <v>532</v>
      </c>
      <c r="B2" s="541" t="s">
        <v>369</v>
      </c>
      <c r="C2" s="541"/>
      <c r="D2" s="541"/>
      <c r="E2" s="541"/>
      <c r="F2" s="541"/>
      <c r="G2" s="541"/>
      <c r="H2" s="170"/>
      <c r="I2" s="170"/>
      <c r="J2" s="170"/>
    </row>
    <row r="3" spans="1:11" ht="15" customHeight="1">
      <c r="B3" s="564" t="s">
        <v>267</v>
      </c>
      <c r="C3" s="560" t="s">
        <v>11</v>
      </c>
      <c r="D3" s="560"/>
      <c r="E3" s="562" t="s">
        <v>226</v>
      </c>
      <c r="F3" s="562"/>
      <c r="G3" s="562"/>
      <c r="H3" s="562"/>
      <c r="I3" s="562"/>
      <c r="J3" s="562"/>
      <c r="K3" s="563"/>
    </row>
    <row r="4" spans="1:11">
      <c r="B4" s="564"/>
      <c r="C4" s="381" t="s">
        <v>26</v>
      </c>
      <c r="D4" s="330" t="s">
        <v>235</v>
      </c>
      <c r="E4" s="382" t="s">
        <v>495</v>
      </c>
      <c r="F4" s="382" t="s">
        <v>135</v>
      </c>
      <c r="G4" s="382" t="s">
        <v>49</v>
      </c>
      <c r="H4" s="382" t="s">
        <v>50</v>
      </c>
      <c r="I4" s="382" t="s">
        <v>51</v>
      </c>
      <c r="J4" s="382" t="s">
        <v>139</v>
      </c>
      <c r="K4" s="477"/>
    </row>
    <row r="5" spans="1:11" ht="48">
      <c r="B5" s="377" t="s">
        <v>293</v>
      </c>
      <c r="C5" s="378">
        <v>1</v>
      </c>
      <c r="D5" s="379">
        <v>0.24570024570024571</v>
      </c>
      <c r="E5" s="380">
        <v>0</v>
      </c>
      <c r="F5" s="380">
        <v>0</v>
      </c>
      <c r="G5" s="380">
        <v>0</v>
      </c>
      <c r="H5" s="380">
        <v>0</v>
      </c>
      <c r="I5" s="380">
        <v>1</v>
      </c>
      <c r="J5" s="380">
        <v>0</v>
      </c>
      <c r="K5" s="474"/>
    </row>
    <row r="6" spans="1:11" ht="24">
      <c r="B6" s="231" t="s">
        <v>439</v>
      </c>
      <c r="C6" s="172">
        <v>1</v>
      </c>
      <c r="D6" s="173">
        <v>0.24570024570024571</v>
      </c>
      <c r="E6" s="174">
        <v>1</v>
      </c>
      <c r="F6" s="174">
        <v>0</v>
      </c>
      <c r="G6" s="174">
        <v>0</v>
      </c>
      <c r="H6" s="174">
        <v>0</v>
      </c>
      <c r="I6" s="174">
        <v>0</v>
      </c>
      <c r="J6" s="174">
        <v>0</v>
      </c>
      <c r="K6" s="474"/>
    </row>
    <row r="7" spans="1:11" ht="24">
      <c r="B7" s="231" t="s">
        <v>440</v>
      </c>
      <c r="C7" s="172">
        <v>1</v>
      </c>
      <c r="D7" s="173">
        <v>0.24570024570024571</v>
      </c>
      <c r="E7" s="174">
        <v>0</v>
      </c>
      <c r="F7" s="174">
        <v>0</v>
      </c>
      <c r="G7" s="174">
        <v>0</v>
      </c>
      <c r="H7" s="174">
        <v>0</v>
      </c>
      <c r="I7" s="174">
        <v>1</v>
      </c>
      <c r="J7" s="174">
        <v>0</v>
      </c>
      <c r="K7" s="475"/>
    </row>
    <row r="8" spans="1:11">
      <c r="B8" s="232" t="s">
        <v>280</v>
      </c>
      <c r="C8" s="172">
        <v>2</v>
      </c>
      <c r="D8" s="173">
        <v>0.49140049140049141</v>
      </c>
      <c r="E8" s="174">
        <v>0</v>
      </c>
      <c r="F8" s="174">
        <v>0</v>
      </c>
      <c r="G8" s="174">
        <v>0</v>
      </c>
      <c r="H8" s="174">
        <v>1</v>
      </c>
      <c r="I8" s="174">
        <v>1</v>
      </c>
      <c r="J8" s="174">
        <v>0</v>
      </c>
      <c r="K8" s="475"/>
    </row>
    <row r="9" spans="1:11" ht="24">
      <c r="B9" s="231" t="s">
        <v>236</v>
      </c>
      <c r="C9" s="172">
        <v>6</v>
      </c>
      <c r="D9" s="173">
        <v>1.4742014742014742</v>
      </c>
      <c r="E9" s="174">
        <v>0</v>
      </c>
      <c r="F9" s="174">
        <v>0</v>
      </c>
      <c r="G9" s="174">
        <v>0</v>
      </c>
      <c r="H9" s="174">
        <v>0</v>
      </c>
      <c r="I9" s="174">
        <v>0</v>
      </c>
      <c r="J9" s="174">
        <v>6</v>
      </c>
      <c r="K9" s="475"/>
    </row>
    <row r="10" spans="1:11" ht="36">
      <c r="B10" s="231" t="s">
        <v>281</v>
      </c>
      <c r="C10" s="172">
        <v>1</v>
      </c>
      <c r="D10" s="173">
        <v>0.24570024570024571</v>
      </c>
      <c r="E10" s="174">
        <v>0</v>
      </c>
      <c r="F10" s="174">
        <v>0</v>
      </c>
      <c r="G10" s="174">
        <v>0</v>
      </c>
      <c r="H10" s="174">
        <v>0</v>
      </c>
      <c r="I10" s="174">
        <v>1</v>
      </c>
      <c r="J10" s="174">
        <v>0</v>
      </c>
      <c r="K10" s="475"/>
    </row>
    <row r="11" spans="1:11" ht="24">
      <c r="B11" s="231" t="s">
        <v>238</v>
      </c>
      <c r="C11" s="172">
        <v>7</v>
      </c>
      <c r="D11" s="173">
        <v>1.7199017199017199</v>
      </c>
      <c r="E11" s="174">
        <v>0</v>
      </c>
      <c r="F11" s="174">
        <v>0</v>
      </c>
      <c r="G11" s="174">
        <v>0</v>
      </c>
      <c r="H11" s="174">
        <v>2</v>
      </c>
      <c r="I11" s="174">
        <v>5</v>
      </c>
      <c r="J11" s="174">
        <v>0</v>
      </c>
      <c r="K11" s="475"/>
    </row>
    <row r="12" spans="1:11" ht="24">
      <c r="B12" s="232" t="s">
        <v>441</v>
      </c>
      <c r="C12" s="172">
        <v>1</v>
      </c>
      <c r="D12" s="173">
        <v>0.24570024570024571</v>
      </c>
      <c r="E12" s="174">
        <v>0</v>
      </c>
      <c r="F12" s="174">
        <v>0</v>
      </c>
      <c r="G12" s="174">
        <v>0</v>
      </c>
      <c r="H12" s="174">
        <v>0</v>
      </c>
      <c r="I12" s="174">
        <v>1</v>
      </c>
      <c r="J12" s="174">
        <v>0</v>
      </c>
      <c r="K12" s="475"/>
    </row>
    <row r="13" spans="1:11" ht="36">
      <c r="B13" s="232" t="s">
        <v>295</v>
      </c>
      <c r="C13" s="172">
        <v>1</v>
      </c>
      <c r="D13" s="173">
        <v>0.24570024570024571</v>
      </c>
      <c r="E13" s="174">
        <v>0</v>
      </c>
      <c r="F13" s="174">
        <v>0</v>
      </c>
      <c r="G13" s="174">
        <v>0</v>
      </c>
      <c r="H13" s="174">
        <v>0</v>
      </c>
      <c r="I13" s="174">
        <v>1</v>
      </c>
      <c r="J13" s="174">
        <v>0</v>
      </c>
      <c r="K13" s="475"/>
    </row>
    <row r="14" spans="1:11" ht="24">
      <c r="B14" s="303" t="s">
        <v>296</v>
      </c>
      <c r="C14" s="172">
        <v>1</v>
      </c>
      <c r="D14" s="173">
        <v>0.24570024570024571</v>
      </c>
      <c r="E14" s="174">
        <v>0</v>
      </c>
      <c r="F14" s="174">
        <v>0</v>
      </c>
      <c r="G14" s="174">
        <v>0</v>
      </c>
      <c r="H14" s="174">
        <v>1</v>
      </c>
      <c r="I14" s="174">
        <v>0</v>
      </c>
      <c r="J14" s="174">
        <v>0</v>
      </c>
      <c r="K14" s="475"/>
    </row>
    <row r="15" spans="1:11" ht="24">
      <c r="B15" s="231" t="s">
        <v>239</v>
      </c>
      <c r="C15" s="172">
        <v>2</v>
      </c>
      <c r="D15" s="173">
        <v>0.49140049140049141</v>
      </c>
      <c r="E15" s="174">
        <v>0</v>
      </c>
      <c r="F15" s="174">
        <v>0</v>
      </c>
      <c r="G15" s="174">
        <v>0</v>
      </c>
      <c r="H15" s="174">
        <v>1</v>
      </c>
      <c r="I15" s="174">
        <v>1</v>
      </c>
      <c r="J15" s="174">
        <v>0</v>
      </c>
      <c r="K15" s="475"/>
    </row>
    <row r="16" spans="1:11" ht="36">
      <c r="B16" s="233" t="s">
        <v>297</v>
      </c>
      <c r="C16" s="172">
        <v>2</v>
      </c>
      <c r="D16" s="173">
        <v>0.49140049140049141</v>
      </c>
      <c r="E16" s="174">
        <v>0</v>
      </c>
      <c r="F16" s="174">
        <v>0</v>
      </c>
      <c r="G16" s="174">
        <v>0</v>
      </c>
      <c r="H16" s="174">
        <v>0</v>
      </c>
      <c r="I16" s="174">
        <v>2</v>
      </c>
      <c r="J16" s="174">
        <v>0</v>
      </c>
      <c r="K16" s="475"/>
    </row>
    <row r="17" spans="2:11" ht="24">
      <c r="B17" s="233" t="s">
        <v>241</v>
      </c>
      <c r="C17" s="172">
        <v>26</v>
      </c>
      <c r="D17" s="173">
        <v>6.3882063882063882</v>
      </c>
      <c r="E17" s="174">
        <v>0</v>
      </c>
      <c r="F17" s="174">
        <v>0</v>
      </c>
      <c r="G17" s="174">
        <v>0</v>
      </c>
      <c r="H17" s="174">
        <v>13</v>
      </c>
      <c r="I17" s="174">
        <v>13</v>
      </c>
      <c r="J17" s="174">
        <v>0</v>
      </c>
      <c r="K17" s="475"/>
    </row>
    <row r="18" spans="2:11">
      <c r="B18" s="231" t="s">
        <v>242</v>
      </c>
      <c r="C18" s="172">
        <v>10</v>
      </c>
      <c r="D18" s="173">
        <v>2.4570024570024569</v>
      </c>
      <c r="E18" s="174">
        <v>0</v>
      </c>
      <c r="F18" s="174">
        <v>0</v>
      </c>
      <c r="G18" s="174">
        <v>0</v>
      </c>
      <c r="H18" s="174">
        <v>4</v>
      </c>
      <c r="I18" s="174">
        <v>6</v>
      </c>
      <c r="J18" s="174">
        <v>0</v>
      </c>
      <c r="K18" s="475"/>
    </row>
    <row r="19" spans="2:11">
      <c r="B19" s="231" t="s">
        <v>266</v>
      </c>
      <c r="C19" s="172">
        <v>1</v>
      </c>
      <c r="D19" s="173">
        <v>0.24570024570024571</v>
      </c>
      <c r="E19" s="174">
        <v>0</v>
      </c>
      <c r="F19" s="174">
        <v>0</v>
      </c>
      <c r="G19" s="174">
        <v>0</v>
      </c>
      <c r="H19" s="174">
        <v>0</v>
      </c>
      <c r="I19" s="174">
        <v>1</v>
      </c>
      <c r="J19" s="174">
        <v>0</v>
      </c>
      <c r="K19" s="475"/>
    </row>
    <row r="20" spans="2:11" ht="23.25" customHeight="1">
      <c r="B20" s="233" t="s">
        <v>298</v>
      </c>
      <c r="C20" s="172">
        <v>4</v>
      </c>
      <c r="D20" s="173">
        <v>0.98280098280098283</v>
      </c>
      <c r="E20" s="174">
        <v>0</v>
      </c>
      <c r="F20" s="174">
        <v>0</v>
      </c>
      <c r="G20" s="174">
        <v>0</v>
      </c>
      <c r="H20" s="174">
        <v>3</v>
      </c>
      <c r="I20" s="174">
        <v>1</v>
      </c>
      <c r="J20" s="174">
        <v>0</v>
      </c>
      <c r="K20" s="475"/>
    </row>
    <row r="21" spans="2:11" ht="24">
      <c r="B21" s="231" t="s">
        <v>278</v>
      </c>
      <c r="C21" s="172">
        <v>1</v>
      </c>
      <c r="D21" s="173">
        <v>0.24570024570024571</v>
      </c>
      <c r="E21" s="174">
        <v>0</v>
      </c>
      <c r="F21" s="174">
        <v>0</v>
      </c>
      <c r="G21" s="174">
        <v>0</v>
      </c>
      <c r="H21" s="174">
        <v>0</v>
      </c>
      <c r="I21" s="174">
        <v>1</v>
      </c>
      <c r="J21" s="174">
        <v>0</v>
      </c>
      <c r="K21" s="475"/>
    </row>
    <row r="22" spans="2:11" ht="24">
      <c r="B22" s="231" t="s">
        <v>243</v>
      </c>
      <c r="C22" s="172">
        <v>2</v>
      </c>
      <c r="D22" s="173">
        <v>0.49140049140049141</v>
      </c>
      <c r="E22" s="174">
        <v>0</v>
      </c>
      <c r="F22" s="174">
        <v>0</v>
      </c>
      <c r="G22" s="174">
        <v>0</v>
      </c>
      <c r="H22" s="174">
        <v>0</v>
      </c>
      <c r="I22" s="174">
        <v>2</v>
      </c>
      <c r="J22" s="174">
        <v>0</v>
      </c>
      <c r="K22" s="475"/>
    </row>
    <row r="23" spans="2:11" ht="24">
      <c r="B23" s="231" t="s">
        <v>244</v>
      </c>
      <c r="C23" s="172">
        <v>12</v>
      </c>
      <c r="D23" s="173">
        <v>2.9484029484029484</v>
      </c>
      <c r="E23" s="174">
        <v>0</v>
      </c>
      <c r="F23" s="174">
        <v>0</v>
      </c>
      <c r="G23" s="174">
        <v>0</v>
      </c>
      <c r="H23" s="174">
        <v>5</v>
      </c>
      <c r="I23" s="174">
        <v>7</v>
      </c>
      <c r="J23" s="174">
        <v>0</v>
      </c>
      <c r="K23" s="475"/>
    </row>
    <row r="24" spans="2:11" ht="15.75" customHeight="1">
      <c r="B24" s="231" t="s">
        <v>443</v>
      </c>
      <c r="C24" s="172">
        <v>3</v>
      </c>
      <c r="D24" s="173">
        <v>0.73710073710073709</v>
      </c>
      <c r="E24" s="174">
        <v>0</v>
      </c>
      <c r="F24" s="174">
        <v>0</v>
      </c>
      <c r="G24" s="174">
        <v>0</v>
      </c>
      <c r="H24" s="174">
        <v>3</v>
      </c>
      <c r="I24" s="174">
        <v>0</v>
      </c>
      <c r="J24" s="174">
        <v>0</v>
      </c>
      <c r="K24" s="475"/>
    </row>
    <row r="25" spans="2:11" ht="28.5" customHeight="1">
      <c r="B25" s="233" t="s">
        <v>245</v>
      </c>
      <c r="C25" s="172">
        <v>12</v>
      </c>
      <c r="D25" s="173">
        <v>2.9484029484029484</v>
      </c>
      <c r="E25" s="174">
        <v>0</v>
      </c>
      <c r="F25" s="174">
        <v>1</v>
      </c>
      <c r="G25" s="174">
        <v>0</v>
      </c>
      <c r="H25" s="174">
        <v>4</v>
      </c>
      <c r="I25" s="174">
        <v>7</v>
      </c>
      <c r="J25" s="174">
        <v>0</v>
      </c>
      <c r="K25" s="475"/>
    </row>
    <row r="26" spans="2:11" ht="36">
      <c r="B26" s="231" t="s">
        <v>246</v>
      </c>
      <c r="C26" s="172">
        <v>9</v>
      </c>
      <c r="D26" s="173">
        <v>2.2113022113022112</v>
      </c>
      <c r="E26" s="174">
        <v>0</v>
      </c>
      <c r="F26" s="174">
        <v>0</v>
      </c>
      <c r="G26" s="174">
        <v>0</v>
      </c>
      <c r="H26" s="174">
        <v>5</v>
      </c>
      <c r="I26" s="174">
        <v>4</v>
      </c>
      <c r="J26" s="174">
        <v>0</v>
      </c>
      <c r="K26" s="475"/>
    </row>
    <row r="27" spans="2:11" ht="36">
      <c r="B27" s="231" t="s">
        <v>247</v>
      </c>
      <c r="C27" s="172">
        <v>10</v>
      </c>
      <c r="D27" s="173">
        <v>2.4570024570024569</v>
      </c>
      <c r="E27" s="174">
        <v>1</v>
      </c>
      <c r="F27" s="174">
        <v>0</v>
      </c>
      <c r="G27" s="174">
        <v>1</v>
      </c>
      <c r="H27" s="174">
        <v>2</v>
      </c>
      <c r="I27" s="174">
        <v>6</v>
      </c>
      <c r="J27" s="174">
        <v>0</v>
      </c>
      <c r="K27" s="475"/>
    </row>
    <row r="28" spans="2:11" ht="24">
      <c r="B28" s="231" t="s">
        <v>248</v>
      </c>
      <c r="C28" s="172">
        <v>10</v>
      </c>
      <c r="D28" s="173">
        <v>2.4570024570024569</v>
      </c>
      <c r="E28" s="174">
        <v>0</v>
      </c>
      <c r="F28" s="174">
        <v>0</v>
      </c>
      <c r="G28" s="174">
        <v>0</v>
      </c>
      <c r="H28" s="174">
        <v>4</v>
      </c>
      <c r="I28" s="174">
        <v>6</v>
      </c>
      <c r="J28" s="174">
        <v>0</v>
      </c>
      <c r="K28" s="475"/>
    </row>
    <row r="29" spans="2:11" ht="24">
      <c r="B29" s="231" t="s">
        <v>263</v>
      </c>
      <c r="C29" s="172">
        <v>2</v>
      </c>
      <c r="D29" s="173">
        <v>0.49140049140049141</v>
      </c>
      <c r="E29" s="174">
        <v>0</v>
      </c>
      <c r="F29" s="174">
        <v>0</v>
      </c>
      <c r="G29" s="174">
        <v>0</v>
      </c>
      <c r="H29" s="174">
        <v>1</v>
      </c>
      <c r="I29" s="174">
        <v>1</v>
      </c>
      <c r="J29" s="174">
        <v>0</v>
      </c>
      <c r="K29" s="475"/>
    </row>
    <row r="30" spans="2:11" ht="24">
      <c r="B30" s="231" t="s">
        <v>250</v>
      </c>
      <c r="C30" s="172">
        <v>48</v>
      </c>
      <c r="D30" s="173">
        <v>11.793611793611793</v>
      </c>
      <c r="E30" s="174">
        <v>0</v>
      </c>
      <c r="F30" s="174">
        <v>0</v>
      </c>
      <c r="G30" s="174">
        <v>0</v>
      </c>
      <c r="H30" s="174">
        <v>24</v>
      </c>
      <c r="I30" s="174">
        <v>24</v>
      </c>
      <c r="J30" s="174">
        <v>0</v>
      </c>
      <c r="K30" s="475"/>
    </row>
    <row r="31" spans="2:11" ht="36">
      <c r="B31" s="231" t="s">
        <v>251</v>
      </c>
      <c r="C31" s="172">
        <v>11</v>
      </c>
      <c r="D31" s="173">
        <v>2.7027027027027026</v>
      </c>
      <c r="E31" s="174">
        <v>3</v>
      </c>
      <c r="F31" s="174">
        <v>0</v>
      </c>
      <c r="G31" s="174">
        <v>0</v>
      </c>
      <c r="H31" s="174">
        <v>5</v>
      </c>
      <c r="I31" s="174">
        <v>3</v>
      </c>
      <c r="J31" s="174">
        <v>0</v>
      </c>
      <c r="K31" s="475"/>
    </row>
    <row r="32" spans="2:11" ht="24">
      <c r="B32" s="231" t="s">
        <v>252</v>
      </c>
      <c r="C32" s="172">
        <v>10</v>
      </c>
      <c r="D32" s="173">
        <v>2.4570024570024569</v>
      </c>
      <c r="E32" s="174">
        <v>0</v>
      </c>
      <c r="F32" s="174">
        <v>0</v>
      </c>
      <c r="G32" s="174">
        <v>0</v>
      </c>
      <c r="H32" s="174">
        <v>8</v>
      </c>
      <c r="I32" s="174">
        <v>2</v>
      </c>
      <c r="J32" s="174">
        <v>0</v>
      </c>
      <c r="K32" s="475"/>
    </row>
    <row r="33" spans="1:11" ht="24">
      <c r="B33" s="231" t="s">
        <v>253</v>
      </c>
      <c r="C33" s="172">
        <v>4</v>
      </c>
      <c r="D33" s="173">
        <v>0.98280098280098283</v>
      </c>
      <c r="E33" s="174">
        <v>0</v>
      </c>
      <c r="F33" s="174">
        <v>0</v>
      </c>
      <c r="G33" s="174">
        <v>0</v>
      </c>
      <c r="H33" s="174">
        <v>2</v>
      </c>
      <c r="I33" s="174">
        <v>2</v>
      </c>
      <c r="J33" s="174">
        <v>0</v>
      </c>
      <c r="K33" s="475"/>
    </row>
    <row r="34" spans="1:11" ht="36">
      <c r="B34" s="231" t="s">
        <v>254</v>
      </c>
      <c r="C34" s="172">
        <v>4</v>
      </c>
      <c r="D34" s="173">
        <v>0.98280098280098283</v>
      </c>
      <c r="E34" s="174">
        <v>0</v>
      </c>
      <c r="F34" s="174">
        <v>0</v>
      </c>
      <c r="G34" s="174">
        <v>0</v>
      </c>
      <c r="H34" s="174">
        <v>1</v>
      </c>
      <c r="I34" s="174">
        <v>3</v>
      </c>
      <c r="J34" s="174">
        <v>0</v>
      </c>
      <c r="K34" s="475"/>
    </row>
    <row r="35" spans="1:11" ht="25.5" customHeight="1">
      <c r="B35" s="231" t="s">
        <v>255</v>
      </c>
      <c r="C35" s="172">
        <v>2</v>
      </c>
      <c r="D35" s="173">
        <v>0.49140049140049141</v>
      </c>
      <c r="E35" s="174">
        <v>0</v>
      </c>
      <c r="F35" s="174">
        <v>0</v>
      </c>
      <c r="G35" s="174">
        <v>0</v>
      </c>
      <c r="H35" s="174">
        <v>1</v>
      </c>
      <c r="I35" s="174">
        <v>1</v>
      </c>
      <c r="J35" s="174">
        <v>0</v>
      </c>
      <c r="K35" s="475"/>
    </row>
    <row r="36" spans="1:11">
      <c r="B36" s="231" t="s">
        <v>257</v>
      </c>
      <c r="C36" s="172">
        <v>36</v>
      </c>
      <c r="D36" s="173">
        <v>8.8452088452088447</v>
      </c>
      <c r="E36" s="174">
        <v>0</v>
      </c>
      <c r="F36" s="174">
        <v>0</v>
      </c>
      <c r="G36" s="174">
        <v>0</v>
      </c>
      <c r="H36" s="174">
        <v>10</v>
      </c>
      <c r="I36" s="174">
        <v>26</v>
      </c>
      <c r="J36" s="174">
        <v>0</v>
      </c>
      <c r="K36" s="475"/>
    </row>
    <row r="37" spans="1:11" ht="14.25" customHeight="1">
      <c r="B37" s="233" t="s">
        <v>258</v>
      </c>
      <c r="C37" s="172">
        <v>3</v>
      </c>
      <c r="D37" s="173">
        <v>0.73710073710073709</v>
      </c>
      <c r="E37" s="174">
        <v>0</v>
      </c>
      <c r="F37" s="174">
        <v>0</v>
      </c>
      <c r="G37" s="174">
        <v>0</v>
      </c>
      <c r="H37" s="174">
        <v>1</v>
      </c>
      <c r="I37" s="174">
        <v>2</v>
      </c>
      <c r="J37" s="174">
        <v>0</v>
      </c>
      <c r="K37" s="475"/>
    </row>
    <row r="38" spans="1:11" ht="36">
      <c r="B38" s="231" t="s">
        <v>259</v>
      </c>
      <c r="C38" s="172">
        <v>9</v>
      </c>
      <c r="D38" s="173">
        <v>2.2113022113022112</v>
      </c>
      <c r="E38" s="174">
        <v>0</v>
      </c>
      <c r="F38" s="174">
        <v>0</v>
      </c>
      <c r="G38" s="174">
        <v>0</v>
      </c>
      <c r="H38" s="174">
        <v>2</v>
      </c>
      <c r="I38" s="174">
        <v>7</v>
      </c>
      <c r="J38" s="174">
        <v>0</v>
      </c>
      <c r="K38" s="475"/>
    </row>
    <row r="39" spans="1:11" ht="24">
      <c r="B39" s="231" t="s">
        <v>260</v>
      </c>
      <c r="C39" s="172">
        <v>74</v>
      </c>
      <c r="D39" s="173">
        <v>18.181818181818183</v>
      </c>
      <c r="E39" s="174">
        <v>0</v>
      </c>
      <c r="F39" s="174">
        <v>0</v>
      </c>
      <c r="G39" s="174">
        <v>0</v>
      </c>
      <c r="H39" s="174">
        <v>39</v>
      </c>
      <c r="I39" s="174">
        <v>35</v>
      </c>
      <c r="J39" s="174">
        <v>0</v>
      </c>
      <c r="K39" s="475"/>
    </row>
    <row r="40" spans="1:11">
      <c r="B40" s="231" t="s">
        <v>264</v>
      </c>
      <c r="C40" s="172">
        <v>4</v>
      </c>
      <c r="D40" s="173">
        <v>0.98280098280098283</v>
      </c>
      <c r="E40" s="174">
        <v>0</v>
      </c>
      <c r="F40" s="174">
        <v>0</v>
      </c>
      <c r="G40" s="174">
        <v>0</v>
      </c>
      <c r="H40" s="174">
        <v>2</v>
      </c>
      <c r="I40" s="174">
        <v>2</v>
      </c>
      <c r="J40" s="174">
        <v>0</v>
      </c>
      <c r="K40" s="476"/>
    </row>
    <row r="41" spans="1:11" ht="24">
      <c r="B41" s="231" t="s">
        <v>261</v>
      </c>
      <c r="C41" s="172">
        <v>73</v>
      </c>
      <c r="D41" s="173">
        <v>17.936117936117938</v>
      </c>
      <c r="E41" s="174">
        <v>0</v>
      </c>
      <c r="F41" s="174">
        <v>0</v>
      </c>
      <c r="G41" s="174">
        <v>0</v>
      </c>
      <c r="H41" s="174">
        <v>29</v>
      </c>
      <c r="I41" s="174">
        <v>44</v>
      </c>
      <c r="J41" s="174">
        <v>0</v>
      </c>
    </row>
    <row r="42" spans="1:11" ht="24">
      <c r="B42" s="231" t="s">
        <v>262</v>
      </c>
      <c r="C42" s="172">
        <v>1</v>
      </c>
      <c r="D42" s="173">
        <v>0.24570024570024571</v>
      </c>
      <c r="E42" s="174">
        <v>0</v>
      </c>
      <c r="F42" s="174">
        <v>0</v>
      </c>
      <c r="G42" s="174">
        <v>0</v>
      </c>
      <c r="H42" s="174">
        <v>1</v>
      </c>
      <c r="I42" s="174">
        <v>0</v>
      </c>
      <c r="J42" s="174">
        <v>0</v>
      </c>
    </row>
    <row r="43" spans="1:11">
      <c r="A43" s="54"/>
      <c r="B43" s="175" t="s">
        <v>11</v>
      </c>
      <c r="C43" s="176">
        <v>407</v>
      </c>
      <c r="D43" s="304">
        <v>100</v>
      </c>
      <c r="E43" s="176">
        <v>5</v>
      </c>
      <c r="F43" s="176">
        <v>1</v>
      </c>
      <c r="G43" s="176">
        <v>1</v>
      </c>
      <c r="H43" s="176">
        <v>174</v>
      </c>
      <c r="I43" s="176">
        <v>220</v>
      </c>
      <c r="J43" s="176">
        <v>6</v>
      </c>
    </row>
    <row r="44" spans="1:11">
      <c r="B44" s="433"/>
      <c r="C44" s="481"/>
      <c r="D44" s="481"/>
      <c r="F44" s="54"/>
    </row>
    <row r="45" spans="1:11">
      <c r="B45" s="482"/>
      <c r="C45" s="334"/>
      <c r="D45" s="479"/>
    </row>
    <row r="46" spans="1:11">
      <c r="B46" s="482"/>
      <c r="C46" s="334"/>
      <c r="D46" s="479"/>
    </row>
    <row r="47" spans="1:11">
      <c r="B47" s="480"/>
      <c r="C47" s="474"/>
      <c r="D47" s="478"/>
    </row>
    <row r="48" spans="1:11">
      <c r="B48" s="482"/>
      <c r="C48" s="334"/>
      <c r="D48" s="479"/>
    </row>
    <row r="49" spans="2:11">
      <c r="B49" s="480"/>
      <c r="C49" s="474"/>
      <c r="D49" s="478"/>
    </row>
    <row r="50" spans="2:11">
      <c r="B50" s="480"/>
      <c r="C50" s="474"/>
      <c r="D50" s="478"/>
    </row>
    <row r="51" spans="2:11" ht="17.25" customHeight="1">
      <c r="B51" s="480"/>
      <c r="C51" s="474"/>
      <c r="D51" s="478"/>
    </row>
    <row r="52" spans="2:11">
      <c r="B52" s="480"/>
      <c r="C52" s="474"/>
      <c r="D52" s="478"/>
    </row>
    <row r="53" spans="2:11">
      <c r="B53" s="480"/>
      <c r="C53" s="474"/>
      <c r="D53" s="478"/>
    </row>
    <row r="54" spans="2:11">
      <c r="B54" s="348"/>
      <c r="C54" s="483"/>
      <c r="D54" s="484"/>
    </row>
    <row r="55" spans="2:11">
      <c r="B55" s="485"/>
      <c r="C55" s="486"/>
      <c r="D55" s="487"/>
    </row>
    <row r="58" spans="2:11">
      <c r="B58" s="163"/>
      <c r="C58" s="177"/>
    </row>
    <row r="60" spans="2:11">
      <c r="K60" s="302"/>
    </row>
    <row r="61" spans="2:11">
      <c r="K61" s="302"/>
    </row>
    <row r="62" spans="2:11">
      <c r="K62" s="302"/>
    </row>
    <row r="63" spans="2:11">
      <c r="K63" s="302"/>
    </row>
  </sheetData>
  <mergeCells count="4">
    <mergeCell ref="E3:K3"/>
    <mergeCell ref="C3:D3"/>
    <mergeCell ref="B3:B4"/>
    <mergeCell ref="B2:G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5"/>
  <sheetViews>
    <sheetView workbookViewId="0">
      <selection activeCell="B2" sqref="B2:H2"/>
    </sheetView>
  </sheetViews>
  <sheetFormatPr baseColWidth="10" defaultRowHeight="15"/>
  <cols>
    <col min="2" max="2" customWidth="true" width="34.28515625" collapsed="false"/>
  </cols>
  <sheetData>
    <row r="2" spans="1:9">
      <c r="A2" s="467" t="s">
        <v>532</v>
      </c>
      <c r="B2" s="565" t="s">
        <v>378</v>
      </c>
      <c r="C2" s="565"/>
      <c r="D2" s="565"/>
      <c r="E2" s="565"/>
      <c r="F2" s="565"/>
      <c r="G2" s="565"/>
      <c r="H2" s="565"/>
      <c r="I2" s="178"/>
    </row>
    <row r="3" spans="1:9" ht="36.75">
      <c r="A3" s="375"/>
      <c r="B3" s="372" t="s">
        <v>268</v>
      </c>
      <c r="C3" s="179" t="s">
        <v>11</v>
      </c>
      <c r="D3" s="488" t="s">
        <v>153</v>
      </c>
      <c r="E3" s="488" t="s">
        <v>154</v>
      </c>
      <c r="F3" s="488" t="s">
        <v>155</v>
      </c>
      <c r="G3" s="488" t="s">
        <v>156</v>
      </c>
      <c r="H3" s="488" t="s">
        <v>222</v>
      </c>
      <c r="I3" s="488" t="s">
        <v>536</v>
      </c>
    </row>
    <row r="4" spans="1:9" ht="26.25" customHeight="1">
      <c r="A4" s="376"/>
      <c r="B4" s="373" t="s">
        <v>323</v>
      </c>
      <c r="C4" s="305">
        <v>1</v>
      </c>
      <c r="D4" s="180">
        <v>0</v>
      </c>
      <c r="E4" s="180">
        <v>0</v>
      </c>
      <c r="F4" s="180">
        <v>1</v>
      </c>
      <c r="G4" s="180">
        <v>0</v>
      </c>
      <c r="H4" s="180">
        <v>0</v>
      </c>
      <c r="I4" s="489">
        <v>0</v>
      </c>
    </row>
    <row r="5" spans="1:9" ht="36">
      <c r="A5" s="376"/>
      <c r="B5" s="373" t="s">
        <v>324</v>
      </c>
      <c r="C5" s="305">
        <v>1</v>
      </c>
      <c r="D5" s="180">
        <v>0</v>
      </c>
      <c r="E5" s="180">
        <v>0</v>
      </c>
      <c r="F5" s="180">
        <v>0</v>
      </c>
      <c r="G5" s="180">
        <v>0</v>
      </c>
      <c r="H5" s="180">
        <v>0</v>
      </c>
      <c r="I5" s="489">
        <v>1</v>
      </c>
    </row>
    <row r="6" spans="1:9" ht="24">
      <c r="A6" s="376"/>
      <c r="B6" s="373" t="s">
        <v>505</v>
      </c>
      <c r="C6" s="305">
        <v>1</v>
      </c>
      <c r="D6" s="180">
        <v>0</v>
      </c>
      <c r="E6" s="180">
        <v>0</v>
      </c>
      <c r="F6" s="180">
        <v>0</v>
      </c>
      <c r="G6" s="180">
        <v>0</v>
      </c>
      <c r="H6" s="180">
        <v>0</v>
      </c>
      <c r="I6" s="489">
        <v>1</v>
      </c>
    </row>
    <row r="7" spans="1:9" ht="14.25" customHeight="1">
      <c r="A7" s="376"/>
      <c r="B7" s="373" t="s">
        <v>178</v>
      </c>
      <c r="C7" s="305">
        <v>203</v>
      </c>
      <c r="D7" s="180">
        <v>0</v>
      </c>
      <c r="E7" s="180">
        <v>203</v>
      </c>
      <c r="F7" s="180">
        <v>0</v>
      </c>
      <c r="G7" s="180">
        <v>0</v>
      </c>
      <c r="H7" s="180">
        <v>0</v>
      </c>
      <c r="I7" s="489">
        <v>0</v>
      </c>
    </row>
    <row r="8" spans="1:9" ht="24">
      <c r="A8" s="376"/>
      <c r="B8" s="373" t="s">
        <v>506</v>
      </c>
      <c r="C8" s="305">
        <v>1</v>
      </c>
      <c r="D8" s="180">
        <v>0</v>
      </c>
      <c r="E8" s="180">
        <v>1</v>
      </c>
      <c r="F8" s="180">
        <v>0</v>
      </c>
      <c r="G8" s="180">
        <v>0</v>
      </c>
      <c r="H8" s="180">
        <v>0</v>
      </c>
      <c r="I8" s="489">
        <v>0</v>
      </c>
    </row>
    <row r="9" spans="1:9">
      <c r="A9" s="376"/>
      <c r="B9" s="373" t="s">
        <v>179</v>
      </c>
      <c r="C9" s="305">
        <v>5</v>
      </c>
      <c r="D9" s="180">
        <v>0</v>
      </c>
      <c r="E9" s="180">
        <v>5</v>
      </c>
      <c r="F9" s="180">
        <v>0</v>
      </c>
      <c r="G9" s="180">
        <v>0</v>
      </c>
      <c r="H9" s="180">
        <v>0</v>
      </c>
      <c r="I9" s="489">
        <v>0</v>
      </c>
    </row>
    <row r="10" spans="1:9">
      <c r="A10" s="376"/>
      <c r="B10" s="373" t="s">
        <v>325</v>
      </c>
      <c r="C10" s="305">
        <v>3</v>
      </c>
      <c r="D10" s="180">
        <v>0</v>
      </c>
      <c r="E10" s="180">
        <v>3</v>
      </c>
      <c r="F10" s="180">
        <v>0</v>
      </c>
      <c r="G10" s="180">
        <v>0</v>
      </c>
      <c r="H10" s="180">
        <v>0</v>
      </c>
      <c r="I10" s="489">
        <v>0</v>
      </c>
    </row>
    <row r="11" spans="1:9" ht="24">
      <c r="A11" s="376"/>
      <c r="B11" s="373" t="s">
        <v>507</v>
      </c>
      <c r="C11" s="305">
        <v>1</v>
      </c>
      <c r="D11" s="180">
        <v>0</v>
      </c>
      <c r="E11" s="180">
        <v>1</v>
      </c>
      <c r="F11" s="180">
        <v>0</v>
      </c>
      <c r="G11" s="180">
        <v>0</v>
      </c>
      <c r="H11" s="180">
        <v>0</v>
      </c>
      <c r="I11" s="489">
        <v>0</v>
      </c>
    </row>
    <row r="12" spans="1:9" ht="24">
      <c r="A12" s="376"/>
      <c r="B12" s="373" t="s">
        <v>180</v>
      </c>
      <c r="C12" s="305">
        <v>5</v>
      </c>
      <c r="D12" s="180">
        <v>0</v>
      </c>
      <c r="E12" s="180">
        <v>5</v>
      </c>
      <c r="F12" s="180">
        <v>0</v>
      </c>
      <c r="G12" s="180">
        <v>0</v>
      </c>
      <c r="H12" s="180">
        <v>0</v>
      </c>
      <c r="I12" s="489">
        <v>0</v>
      </c>
    </row>
    <row r="13" spans="1:9" ht="24">
      <c r="A13" s="376"/>
      <c r="B13" s="373" t="s">
        <v>512</v>
      </c>
      <c r="C13" s="305">
        <v>1</v>
      </c>
      <c r="D13" s="180">
        <v>0</v>
      </c>
      <c r="E13" s="180">
        <v>0</v>
      </c>
      <c r="F13" s="180">
        <v>0</v>
      </c>
      <c r="G13" s="180">
        <v>1</v>
      </c>
      <c r="H13" s="180">
        <v>0</v>
      </c>
      <c r="I13" s="489">
        <v>0</v>
      </c>
    </row>
    <row r="14" spans="1:9" ht="24">
      <c r="A14" s="376"/>
      <c r="B14" s="373" t="s">
        <v>181</v>
      </c>
      <c r="C14" s="305">
        <v>2</v>
      </c>
      <c r="D14" s="180">
        <v>0</v>
      </c>
      <c r="E14" s="180">
        <v>2</v>
      </c>
      <c r="F14" s="180">
        <v>0</v>
      </c>
      <c r="G14" s="180">
        <v>0</v>
      </c>
      <c r="H14" s="180">
        <v>0</v>
      </c>
      <c r="I14" s="489">
        <v>0</v>
      </c>
    </row>
    <row r="15" spans="1:9" ht="24">
      <c r="A15" s="376"/>
      <c r="B15" s="373" t="s">
        <v>182</v>
      </c>
      <c r="C15" s="305">
        <v>1</v>
      </c>
      <c r="D15" s="180">
        <v>0</v>
      </c>
      <c r="E15" s="180">
        <v>1</v>
      </c>
      <c r="F15" s="180">
        <v>0</v>
      </c>
      <c r="G15" s="180">
        <v>0</v>
      </c>
      <c r="H15" s="180">
        <v>0</v>
      </c>
      <c r="I15" s="489">
        <v>0</v>
      </c>
    </row>
    <row r="16" spans="1:9">
      <c r="A16" s="376"/>
      <c r="B16" s="373" t="s">
        <v>513</v>
      </c>
      <c r="C16" s="305">
        <v>1</v>
      </c>
      <c r="D16" s="180">
        <v>0</v>
      </c>
      <c r="E16" s="180">
        <v>0</v>
      </c>
      <c r="F16" s="180">
        <v>0</v>
      </c>
      <c r="G16" s="180">
        <v>1</v>
      </c>
      <c r="H16" s="180">
        <v>0</v>
      </c>
      <c r="I16" s="489">
        <v>0</v>
      </c>
    </row>
    <row r="17" spans="1:9" ht="24">
      <c r="A17" s="376"/>
      <c r="B17" s="373" t="s">
        <v>183</v>
      </c>
      <c r="C17" s="305">
        <v>3</v>
      </c>
      <c r="D17" s="180">
        <v>0</v>
      </c>
      <c r="E17" s="180">
        <v>0</v>
      </c>
      <c r="F17" s="180">
        <v>0</v>
      </c>
      <c r="G17" s="180">
        <v>3</v>
      </c>
      <c r="H17" s="180">
        <v>0</v>
      </c>
      <c r="I17" s="489">
        <v>0</v>
      </c>
    </row>
    <row r="18" spans="1:9">
      <c r="A18" s="376"/>
      <c r="B18" s="373" t="s">
        <v>184</v>
      </c>
      <c r="C18" s="305">
        <v>2</v>
      </c>
      <c r="D18" s="180">
        <v>0</v>
      </c>
      <c r="E18" s="180">
        <v>0</v>
      </c>
      <c r="F18" s="180">
        <v>0</v>
      </c>
      <c r="G18" s="180">
        <v>2</v>
      </c>
      <c r="H18" s="180">
        <v>0</v>
      </c>
      <c r="I18" s="489">
        <v>0</v>
      </c>
    </row>
    <row r="19" spans="1:9" ht="36">
      <c r="A19" s="376"/>
      <c r="B19" s="373" t="s">
        <v>327</v>
      </c>
      <c r="C19" s="305">
        <v>1</v>
      </c>
      <c r="D19" s="180">
        <v>0</v>
      </c>
      <c r="E19" s="180">
        <v>0</v>
      </c>
      <c r="F19" s="180">
        <v>0</v>
      </c>
      <c r="G19" s="180">
        <v>1</v>
      </c>
      <c r="H19" s="180">
        <v>0</v>
      </c>
      <c r="I19" s="489">
        <v>0</v>
      </c>
    </row>
    <row r="20" spans="1:9" ht="24">
      <c r="A20" s="376"/>
      <c r="B20" s="373" t="s">
        <v>517</v>
      </c>
      <c r="C20" s="305">
        <v>1</v>
      </c>
      <c r="D20" s="180">
        <v>0</v>
      </c>
      <c r="E20" s="180">
        <v>0</v>
      </c>
      <c r="F20" s="180">
        <v>0</v>
      </c>
      <c r="G20" s="180">
        <v>0</v>
      </c>
      <c r="H20" s="180">
        <v>1</v>
      </c>
      <c r="I20" s="489">
        <v>0</v>
      </c>
    </row>
    <row r="21" spans="1:9" ht="24">
      <c r="A21" s="376"/>
      <c r="B21" s="373" t="s">
        <v>185</v>
      </c>
      <c r="C21" s="305">
        <v>3</v>
      </c>
      <c r="D21" s="180">
        <v>0</v>
      </c>
      <c r="E21" s="180">
        <v>0</v>
      </c>
      <c r="F21" s="180">
        <v>0</v>
      </c>
      <c r="G21" s="180">
        <v>0</v>
      </c>
      <c r="H21" s="180">
        <v>3</v>
      </c>
      <c r="I21" s="489">
        <v>0</v>
      </c>
    </row>
    <row r="22" spans="1:9" ht="36">
      <c r="A22" s="376"/>
      <c r="B22" s="373" t="s">
        <v>186</v>
      </c>
      <c r="C22" s="305">
        <v>5</v>
      </c>
      <c r="D22" s="180">
        <v>1</v>
      </c>
      <c r="E22" s="180">
        <v>0</v>
      </c>
      <c r="F22" s="180">
        <v>0</v>
      </c>
      <c r="G22" s="180">
        <v>0</v>
      </c>
      <c r="H22" s="180">
        <v>4</v>
      </c>
      <c r="I22" s="489">
        <v>0</v>
      </c>
    </row>
    <row r="23" spans="1:9" ht="36">
      <c r="A23" s="376"/>
      <c r="B23" s="373" t="s">
        <v>330</v>
      </c>
      <c r="C23" s="305">
        <v>1</v>
      </c>
      <c r="D23" s="180">
        <v>0</v>
      </c>
      <c r="E23" s="180">
        <v>0</v>
      </c>
      <c r="F23" s="180">
        <v>0</v>
      </c>
      <c r="G23" s="180">
        <v>0</v>
      </c>
      <c r="H23" s="180">
        <v>1</v>
      </c>
      <c r="I23" s="489">
        <v>0</v>
      </c>
    </row>
    <row r="24" spans="1:9" ht="36">
      <c r="A24" s="376"/>
      <c r="B24" s="373" t="s">
        <v>187</v>
      </c>
      <c r="C24" s="305">
        <v>8</v>
      </c>
      <c r="D24" s="180">
        <v>0</v>
      </c>
      <c r="E24" s="180">
        <v>0</v>
      </c>
      <c r="F24" s="180">
        <v>0</v>
      </c>
      <c r="G24" s="180">
        <v>0</v>
      </c>
      <c r="H24" s="180">
        <v>8</v>
      </c>
      <c r="I24" s="489">
        <v>0</v>
      </c>
    </row>
    <row r="25" spans="1:9" ht="24">
      <c r="A25" s="376"/>
      <c r="B25" s="373" t="s">
        <v>190</v>
      </c>
      <c r="C25" s="305">
        <v>6</v>
      </c>
      <c r="D25" s="180">
        <v>0</v>
      </c>
      <c r="E25" s="180">
        <v>0</v>
      </c>
      <c r="F25" s="180">
        <v>0</v>
      </c>
      <c r="G25" s="180">
        <v>0</v>
      </c>
      <c r="H25" s="180">
        <v>6</v>
      </c>
      <c r="I25" s="489">
        <v>0</v>
      </c>
    </row>
    <row r="26" spans="1:9" ht="13.5" customHeight="1">
      <c r="A26" s="376"/>
      <c r="B26" s="373" t="s">
        <v>332</v>
      </c>
      <c r="C26" s="305">
        <v>1</v>
      </c>
      <c r="D26" s="180">
        <v>0</v>
      </c>
      <c r="E26" s="180">
        <v>0</v>
      </c>
      <c r="F26" s="180">
        <v>0</v>
      </c>
      <c r="G26" s="180">
        <v>0</v>
      </c>
      <c r="H26" s="180">
        <v>1</v>
      </c>
      <c r="I26" s="489">
        <v>0</v>
      </c>
    </row>
    <row r="27" spans="1:9">
      <c r="A27" s="376"/>
      <c r="B27" s="373" t="s">
        <v>518</v>
      </c>
      <c r="C27" s="305">
        <v>2</v>
      </c>
      <c r="D27" s="180">
        <v>1</v>
      </c>
      <c r="E27" s="180">
        <v>0</v>
      </c>
      <c r="F27" s="180">
        <v>0</v>
      </c>
      <c r="G27" s="180">
        <v>0</v>
      </c>
      <c r="H27" s="180">
        <v>1</v>
      </c>
      <c r="I27" s="489">
        <v>0</v>
      </c>
    </row>
    <row r="28" spans="1:9">
      <c r="A28" s="376"/>
      <c r="B28" s="373" t="s">
        <v>333</v>
      </c>
      <c r="C28" s="305">
        <v>2</v>
      </c>
      <c r="D28" s="180">
        <v>0</v>
      </c>
      <c r="E28" s="180">
        <v>0</v>
      </c>
      <c r="F28" s="180">
        <v>0</v>
      </c>
      <c r="G28" s="180">
        <v>0</v>
      </c>
      <c r="H28" s="180">
        <v>2</v>
      </c>
      <c r="I28" s="489">
        <v>0</v>
      </c>
    </row>
    <row r="29" spans="1:9">
      <c r="A29" s="376"/>
      <c r="B29" s="373" t="s">
        <v>521</v>
      </c>
      <c r="C29" s="305">
        <v>1</v>
      </c>
      <c r="D29" s="180">
        <v>0</v>
      </c>
      <c r="E29" s="180">
        <v>1</v>
      </c>
      <c r="F29" s="180">
        <v>0</v>
      </c>
      <c r="G29" s="180">
        <v>0</v>
      </c>
      <c r="H29" s="180">
        <v>0</v>
      </c>
      <c r="I29" s="489">
        <v>0</v>
      </c>
    </row>
    <row r="30" spans="1:9">
      <c r="A30" s="376"/>
      <c r="B30" s="373" t="s">
        <v>191</v>
      </c>
      <c r="C30" s="305">
        <v>4</v>
      </c>
      <c r="D30" s="180">
        <v>0</v>
      </c>
      <c r="E30" s="180">
        <v>4</v>
      </c>
      <c r="F30" s="180">
        <v>0</v>
      </c>
      <c r="G30" s="180">
        <v>0</v>
      </c>
      <c r="H30" s="180">
        <v>0</v>
      </c>
      <c r="I30" s="489">
        <v>0</v>
      </c>
    </row>
    <row r="31" spans="1:9">
      <c r="A31" s="376"/>
      <c r="B31" s="373" t="s">
        <v>522</v>
      </c>
      <c r="C31" s="305">
        <v>3</v>
      </c>
      <c r="D31" s="180">
        <v>0</v>
      </c>
      <c r="E31" s="180">
        <v>3</v>
      </c>
      <c r="F31" s="180">
        <v>0</v>
      </c>
      <c r="G31" s="180">
        <v>0</v>
      </c>
      <c r="H31" s="180">
        <v>0</v>
      </c>
      <c r="I31" s="489">
        <v>0</v>
      </c>
    </row>
    <row r="32" spans="1:9">
      <c r="A32" s="376"/>
      <c r="B32" s="373" t="s">
        <v>524</v>
      </c>
      <c r="C32" s="305">
        <v>1</v>
      </c>
      <c r="D32" s="180">
        <v>0</v>
      </c>
      <c r="E32" s="180">
        <v>1</v>
      </c>
      <c r="F32" s="180">
        <v>0</v>
      </c>
      <c r="G32" s="180">
        <v>0</v>
      </c>
      <c r="H32" s="180">
        <v>0</v>
      </c>
      <c r="I32" s="489">
        <v>0</v>
      </c>
    </row>
    <row r="33" spans="1:9">
      <c r="A33" s="376"/>
      <c r="B33" s="373" t="s">
        <v>192</v>
      </c>
      <c r="C33" s="305">
        <v>10</v>
      </c>
      <c r="D33" s="180">
        <v>0</v>
      </c>
      <c r="E33" s="180">
        <v>10</v>
      </c>
      <c r="F33" s="180">
        <v>0</v>
      </c>
      <c r="G33" s="180">
        <v>0</v>
      </c>
      <c r="H33" s="180">
        <v>0</v>
      </c>
      <c r="I33" s="489">
        <v>0</v>
      </c>
    </row>
    <row r="34" spans="1:9" ht="24">
      <c r="A34" s="376"/>
      <c r="B34" s="373" t="s">
        <v>193</v>
      </c>
      <c r="C34" s="305">
        <v>41</v>
      </c>
      <c r="D34" s="180">
        <v>0</v>
      </c>
      <c r="E34" s="180">
        <v>41</v>
      </c>
      <c r="F34" s="180">
        <v>0</v>
      </c>
      <c r="G34" s="180">
        <v>0</v>
      </c>
      <c r="H34" s="180">
        <v>0</v>
      </c>
      <c r="I34" s="489">
        <v>0</v>
      </c>
    </row>
    <row r="35" spans="1:9" ht="24">
      <c r="A35" s="376"/>
      <c r="B35" s="373" t="s">
        <v>194</v>
      </c>
      <c r="C35" s="305">
        <v>1</v>
      </c>
      <c r="D35" s="180">
        <v>0</v>
      </c>
      <c r="E35" s="180">
        <v>1</v>
      </c>
      <c r="F35" s="180">
        <v>0</v>
      </c>
      <c r="G35" s="180">
        <v>0</v>
      </c>
      <c r="H35" s="180">
        <v>0</v>
      </c>
      <c r="I35" s="489">
        <v>0</v>
      </c>
    </row>
    <row r="36" spans="1:9" ht="24">
      <c r="A36" s="376"/>
      <c r="B36" s="373" t="s">
        <v>195</v>
      </c>
      <c r="C36" s="305">
        <v>4</v>
      </c>
      <c r="D36" s="180">
        <v>0</v>
      </c>
      <c r="E36" s="180">
        <v>4</v>
      </c>
      <c r="F36" s="180">
        <v>0</v>
      </c>
      <c r="G36" s="180">
        <v>0</v>
      </c>
      <c r="H36" s="180">
        <v>0</v>
      </c>
      <c r="I36" s="489">
        <v>0</v>
      </c>
    </row>
    <row r="37" spans="1:9" ht="24">
      <c r="A37" s="376"/>
      <c r="B37" s="373" t="s">
        <v>526</v>
      </c>
      <c r="C37" s="305">
        <v>2</v>
      </c>
      <c r="D37" s="180">
        <v>0</v>
      </c>
      <c r="E37" s="180">
        <v>2</v>
      </c>
      <c r="F37" s="180">
        <v>0</v>
      </c>
      <c r="G37" s="180">
        <v>0</v>
      </c>
      <c r="H37" s="180">
        <v>0</v>
      </c>
      <c r="I37" s="489">
        <v>0</v>
      </c>
    </row>
    <row r="38" spans="1:9" ht="24">
      <c r="A38" s="376"/>
      <c r="B38" s="373" t="s">
        <v>196</v>
      </c>
      <c r="C38" s="305">
        <v>16</v>
      </c>
      <c r="D38" s="180">
        <v>0</v>
      </c>
      <c r="E38" s="180">
        <v>16</v>
      </c>
      <c r="F38" s="180">
        <v>0</v>
      </c>
      <c r="G38" s="180">
        <v>0</v>
      </c>
      <c r="H38" s="180">
        <v>0</v>
      </c>
      <c r="I38" s="489">
        <v>0</v>
      </c>
    </row>
    <row r="39" spans="1:9">
      <c r="A39" s="376"/>
      <c r="B39" s="373" t="s">
        <v>198</v>
      </c>
      <c r="C39" s="305">
        <v>1</v>
      </c>
      <c r="D39" s="180">
        <v>0</v>
      </c>
      <c r="E39" s="180">
        <v>1</v>
      </c>
      <c r="F39" s="180">
        <v>0</v>
      </c>
      <c r="G39" s="180">
        <v>0</v>
      </c>
      <c r="H39" s="180">
        <v>0</v>
      </c>
      <c r="I39" s="489">
        <v>0</v>
      </c>
    </row>
    <row r="40" spans="1:9" ht="24">
      <c r="A40" s="376"/>
      <c r="B40" s="373" t="s">
        <v>199</v>
      </c>
      <c r="C40" s="305">
        <v>8</v>
      </c>
      <c r="D40" s="180">
        <v>0</v>
      </c>
      <c r="E40" s="180">
        <v>8</v>
      </c>
      <c r="F40" s="180">
        <v>0</v>
      </c>
      <c r="G40" s="180">
        <v>0</v>
      </c>
      <c r="H40" s="180">
        <v>0</v>
      </c>
      <c r="I40" s="489">
        <v>0</v>
      </c>
    </row>
    <row r="41" spans="1:9" ht="24">
      <c r="A41" s="376"/>
      <c r="B41" s="373" t="s">
        <v>200</v>
      </c>
      <c r="C41" s="305">
        <v>7</v>
      </c>
      <c r="D41" s="180">
        <v>0</v>
      </c>
      <c r="E41" s="180">
        <v>7</v>
      </c>
      <c r="F41" s="180">
        <v>0</v>
      </c>
      <c r="G41" s="180">
        <v>0</v>
      </c>
      <c r="H41" s="180">
        <v>0</v>
      </c>
      <c r="I41" s="489">
        <v>0</v>
      </c>
    </row>
    <row r="42" spans="1:9">
      <c r="A42" s="376"/>
      <c r="B42" s="373" t="s">
        <v>201</v>
      </c>
      <c r="C42" s="305">
        <v>1</v>
      </c>
      <c r="D42" s="180">
        <v>0</v>
      </c>
      <c r="E42" s="180">
        <v>1</v>
      </c>
      <c r="F42" s="180">
        <v>0</v>
      </c>
      <c r="G42" s="180">
        <v>0</v>
      </c>
      <c r="H42" s="180">
        <v>0</v>
      </c>
      <c r="I42" s="489">
        <v>0</v>
      </c>
    </row>
    <row r="43" spans="1:9" ht="24">
      <c r="A43" s="376"/>
      <c r="B43" s="373" t="s">
        <v>202</v>
      </c>
      <c r="C43" s="305">
        <v>3</v>
      </c>
      <c r="D43" s="180">
        <v>0</v>
      </c>
      <c r="E43" s="180">
        <v>3</v>
      </c>
      <c r="F43" s="180">
        <v>0</v>
      </c>
      <c r="G43" s="180">
        <v>0</v>
      </c>
      <c r="H43" s="180">
        <v>0</v>
      </c>
      <c r="I43" s="489">
        <v>0</v>
      </c>
    </row>
    <row r="44" spans="1:9">
      <c r="A44" s="376"/>
      <c r="B44" s="373" t="s">
        <v>203</v>
      </c>
      <c r="C44" s="305">
        <v>31</v>
      </c>
      <c r="D44" s="180">
        <v>0</v>
      </c>
      <c r="E44" s="180">
        <v>31</v>
      </c>
      <c r="F44" s="180">
        <v>0</v>
      </c>
      <c r="G44" s="180">
        <v>0</v>
      </c>
      <c r="H44" s="180">
        <v>0</v>
      </c>
      <c r="I44" s="489">
        <v>0</v>
      </c>
    </row>
    <row r="45" spans="1:9">
      <c r="A45" s="376"/>
      <c r="B45" s="373" t="s">
        <v>204</v>
      </c>
      <c r="C45" s="305">
        <v>41</v>
      </c>
      <c r="D45" s="180">
        <v>0</v>
      </c>
      <c r="E45" s="180">
        <v>41</v>
      </c>
      <c r="F45" s="180">
        <v>0</v>
      </c>
      <c r="G45" s="180">
        <v>0</v>
      </c>
      <c r="H45" s="180">
        <v>0</v>
      </c>
      <c r="I45" s="489">
        <v>0</v>
      </c>
    </row>
    <row r="46" spans="1:9" ht="24">
      <c r="A46" s="376"/>
      <c r="B46" s="373" t="s">
        <v>205</v>
      </c>
      <c r="C46" s="305">
        <v>1</v>
      </c>
      <c r="D46" s="180">
        <v>0</v>
      </c>
      <c r="E46" s="180">
        <v>1</v>
      </c>
      <c r="F46" s="180">
        <v>0</v>
      </c>
      <c r="G46" s="180">
        <v>0</v>
      </c>
      <c r="H46" s="180">
        <v>0</v>
      </c>
      <c r="I46" s="489">
        <v>0</v>
      </c>
    </row>
    <row r="47" spans="1:9" ht="12.75" customHeight="1">
      <c r="A47" s="376"/>
      <c r="B47" s="373" t="s">
        <v>529</v>
      </c>
      <c r="C47" s="305">
        <v>1</v>
      </c>
      <c r="D47" s="180">
        <v>0</v>
      </c>
      <c r="E47" s="180">
        <v>1</v>
      </c>
      <c r="F47" s="180">
        <v>0</v>
      </c>
      <c r="G47" s="180">
        <v>0</v>
      </c>
      <c r="H47" s="180">
        <v>0</v>
      </c>
      <c r="I47" s="489">
        <v>0</v>
      </c>
    </row>
    <row r="48" spans="1:9" ht="24">
      <c r="A48" s="376"/>
      <c r="B48" s="373" t="s">
        <v>206</v>
      </c>
      <c r="C48" s="305">
        <v>1</v>
      </c>
      <c r="D48" s="180">
        <v>0</v>
      </c>
      <c r="E48" s="180">
        <v>1</v>
      </c>
      <c r="F48" s="180">
        <v>0</v>
      </c>
      <c r="G48" s="180">
        <v>0</v>
      </c>
      <c r="H48" s="180">
        <v>0</v>
      </c>
      <c r="I48" s="489">
        <v>0</v>
      </c>
    </row>
    <row r="49" spans="1:9">
      <c r="A49" s="376"/>
      <c r="B49" s="373" t="s">
        <v>334</v>
      </c>
      <c r="C49" s="305">
        <v>2</v>
      </c>
      <c r="D49" s="180">
        <v>0</v>
      </c>
      <c r="E49" s="180">
        <v>2</v>
      </c>
      <c r="F49" s="180">
        <v>0</v>
      </c>
      <c r="G49" s="180">
        <v>0</v>
      </c>
      <c r="H49" s="180">
        <v>0</v>
      </c>
      <c r="I49" s="489">
        <v>0</v>
      </c>
    </row>
    <row r="50" spans="1:9">
      <c r="A50" s="376"/>
      <c r="B50" s="373" t="s">
        <v>335</v>
      </c>
      <c r="C50" s="305">
        <v>1</v>
      </c>
      <c r="D50" s="180">
        <v>0</v>
      </c>
      <c r="E50" s="180">
        <v>1</v>
      </c>
      <c r="F50" s="180">
        <v>0</v>
      </c>
      <c r="G50" s="180">
        <v>0</v>
      </c>
      <c r="H50" s="180">
        <v>0</v>
      </c>
      <c r="I50" s="489">
        <v>0</v>
      </c>
    </row>
    <row r="51" spans="1:9">
      <c r="A51" s="376"/>
      <c r="B51" s="373" t="s">
        <v>207</v>
      </c>
      <c r="C51" s="305">
        <v>1</v>
      </c>
      <c r="D51" s="180">
        <v>0</v>
      </c>
      <c r="E51" s="180">
        <v>1</v>
      </c>
      <c r="F51" s="180">
        <v>0</v>
      </c>
      <c r="G51" s="180">
        <v>0</v>
      </c>
      <c r="H51" s="180">
        <v>0</v>
      </c>
      <c r="I51" s="489">
        <v>0</v>
      </c>
    </row>
    <row r="52" spans="1:9" ht="24">
      <c r="A52" s="376"/>
      <c r="B52" s="373" t="s">
        <v>336</v>
      </c>
      <c r="C52" s="305">
        <v>1</v>
      </c>
      <c r="D52" s="180">
        <v>0</v>
      </c>
      <c r="E52" s="180">
        <v>1</v>
      </c>
      <c r="F52" s="180">
        <v>0</v>
      </c>
      <c r="G52" s="180">
        <v>0</v>
      </c>
      <c r="H52" s="180">
        <v>0</v>
      </c>
      <c r="I52" s="489">
        <v>0</v>
      </c>
    </row>
    <row r="53" spans="1:9" ht="25.5" customHeight="1">
      <c r="A53" s="376"/>
      <c r="B53" s="373" t="s">
        <v>530</v>
      </c>
      <c r="C53" s="305">
        <v>2</v>
      </c>
      <c r="D53" s="180">
        <v>0</v>
      </c>
      <c r="E53" s="180">
        <v>2</v>
      </c>
      <c r="F53" s="180">
        <v>0</v>
      </c>
      <c r="G53" s="180">
        <v>0</v>
      </c>
      <c r="H53" s="180">
        <v>0</v>
      </c>
      <c r="I53" s="489">
        <v>0</v>
      </c>
    </row>
    <row r="54" spans="1:9" ht="36">
      <c r="A54" s="376"/>
      <c r="B54" s="373" t="s">
        <v>337</v>
      </c>
      <c r="C54" s="305">
        <v>1</v>
      </c>
      <c r="D54" s="180">
        <v>0</v>
      </c>
      <c r="E54" s="180">
        <v>1</v>
      </c>
      <c r="F54" s="180">
        <v>0</v>
      </c>
      <c r="G54" s="180">
        <v>0</v>
      </c>
      <c r="H54" s="180">
        <v>0</v>
      </c>
      <c r="I54" s="489">
        <v>0</v>
      </c>
    </row>
    <row r="55" spans="1:9">
      <c r="A55" s="376"/>
      <c r="B55" s="374" t="s">
        <v>11</v>
      </c>
      <c r="C55" s="306">
        <v>447</v>
      </c>
      <c r="D55" s="181">
        <v>2</v>
      </c>
      <c r="E55" s="181">
        <v>407</v>
      </c>
      <c r="F55" s="181">
        <v>1</v>
      </c>
      <c r="G55" s="181">
        <v>8</v>
      </c>
      <c r="H55" s="181">
        <v>27</v>
      </c>
      <c r="I55" s="374">
        <v>2</v>
      </c>
    </row>
  </sheetData>
  <mergeCells count="1">
    <mergeCell ref="B2:H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"/>
  <sheetViews>
    <sheetView workbookViewId="0">
      <selection activeCell="B2" sqref="B2:H2"/>
    </sheetView>
  </sheetViews>
  <sheetFormatPr baseColWidth="10" defaultRowHeight="15"/>
  <cols>
    <col min="2" max="2" customWidth="true" width="36.7109375" collapsed="false"/>
  </cols>
  <sheetData>
    <row r="2" spans="1:9">
      <c r="A2" s="467" t="s">
        <v>532</v>
      </c>
      <c r="B2" s="565" t="s">
        <v>384</v>
      </c>
      <c r="C2" s="565"/>
      <c r="D2" s="565"/>
      <c r="E2" s="565"/>
      <c r="F2" s="565"/>
      <c r="G2" s="565"/>
      <c r="H2" s="565"/>
    </row>
    <row r="3" spans="1:9" ht="36.75">
      <c r="B3" s="183" t="s">
        <v>269</v>
      </c>
      <c r="C3" s="184" t="s">
        <v>3</v>
      </c>
      <c r="D3" s="488" t="s">
        <v>153</v>
      </c>
      <c r="E3" s="488" t="s">
        <v>154</v>
      </c>
      <c r="F3" s="488" t="s">
        <v>155</v>
      </c>
      <c r="G3" s="488" t="s">
        <v>156</v>
      </c>
      <c r="H3" s="488" t="s">
        <v>222</v>
      </c>
      <c r="I3" s="488" t="s">
        <v>536</v>
      </c>
    </row>
    <row r="4" spans="1:9" ht="11.25" customHeight="1">
      <c r="B4" s="309" t="s">
        <v>320</v>
      </c>
      <c r="C4" s="307">
        <v>4</v>
      </c>
      <c r="D4" s="185">
        <v>0</v>
      </c>
      <c r="E4" s="185">
        <v>2</v>
      </c>
      <c r="F4" s="185">
        <v>0</v>
      </c>
      <c r="G4" s="185">
        <v>1</v>
      </c>
      <c r="H4" s="185">
        <v>1</v>
      </c>
      <c r="I4" s="490">
        <v>0</v>
      </c>
    </row>
    <row r="5" spans="1:9">
      <c r="B5" s="309" t="s">
        <v>159</v>
      </c>
      <c r="C5" s="307">
        <v>2</v>
      </c>
      <c r="D5" s="185">
        <v>0</v>
      </c>
      <c r="E5" s="185">
        <v>0</v>
      </c>
      <c r="F5" s="185">
        <v>0</v>
      </c>
      <c r="G5" s="185">
        <v>0</v>
      </c>
      <c r="H5" s="185">
        <v>2</v>
      </c>
      <c r="I5" s="490">
        <v>0</v>
      </c>
    </row>
    <row r="6" spans="1:9">
      <c r="B6" s="309" t="s">
        <v>160</v>
      </c>
      <c r="C6" s="307">
        <v>5</v>
      </c>
      <c r="D6" s="185">
        <v>0</v>
      </c>
      <c r="E6" s="185">
        <v>5</v>
      </c>
      <c r="F6" s="185">
        <v>0</v>
      </c>
      <c r="G6" s="185">
        <v>0</v>
      </c>
      <c r="H6" s="185">
        <v>0</v>
      </c>
      <c r="I6" s="490">
        <v>0</v>
      </c>
    </row>
    <row r="7" spans="1:9" ht="24">
      <c r="B7" s="309" t="s">
        <v>161</v>
      </c>
      <c r="C7" s="307">
        <v>1</v>
      </c>
      <c r="D7" s="185">
        <v>0</v>
      </c>
      <c r="E7" s="185">
        <v>1</v>
      </c>
      <c r="F7" s="185">
        <v>0</v>
      </c>
      <c r="G7" s="185">
        <v>0</v>
      </c>
      <c r="H7" s="185">
        <v>0</v>
      </c>
      <c r="I7" s="490">
        <v>0</v>
      </c>
    </row>
    <row r="8" spans="1:9" ht="24">
      <c r="B8" s="309" t="s">
        <v>497</v>
      </c>
      <c r="C8" s="307">
        <v>1</v>
      </c>
      <c r="D8" s="185">
        <v>0</v>
      </c>
      <c r="E8" s="185">
        <v>1</v>
      </c>
      <c r="F8" s="185">
        <v>0</v>
      </c>
      <c r="G8" s="185">
        <v>0</v>
      </c>
      <c r="H8" s="185">
        <v>0</v>
      </c>
      <c r="I8" s="490">
        <v>0</v>
      </c>
    </row>
    <row r="9" spans="1:9" ht="24">
      <c r="B9" s="309" t="s">
        <v>162</v>
      </c>
      <c r="C9" s="307">
        <v>5</v>
      </c>
      <c r="D9" s="185">
        <v>0</v>
      </c>
      <c r="E9" s="185">
        <v>4</v>
      </c>
      <c r="F9" s="185">
        <v>0</v>
      </c>
      <c r="G9" s="185">
        <v>0</v>
      </c>
      <c r="H9" s="185">
        <v>0</v>
      </c>
      <c r="I9" s="490">
        <v>1</v>
      </c>
    </row>
    <row r="10" spans="1:9">
      <c r="B10" s="309" t="s">
        <v>163</v>
      </c>
      <c r="C10" s="307">
        <v>4</v>
      </c>
      <c r="D10" s="185">
        <v>0</v>
      </c>
      <c r="E10" s="185">
        <v>0</v>
      </c>
      <c r="F10" s="185">
        <v>0</v>
      </c>
      <c r="G10" s="185">
        <v>4</v>
      </c>
      <c r="H10" s="185">
        <v>0</v>
      </c>
      <c r="I10" s="490">
        <v>0</v>
      </c>
    </row>
    <row r="11" spans="1:9">
      <c r="B11" s="309" t="s">
        <v>498</v>
      </c>
      <c r="C11" s="307">
        <v>1</v>
      </c>
      <c r="D11" s="185">
        <v>0</v>
      </c>
      <c r="E11" s="185">
        <v>0</v>
      </c>
      <c r="F11" s="185">
        <v>0</v>
      </c>
      <c r="G11" s="185">
        <v>0</v>
      </c>
      <c r="H11" s="185">
        <v>1</v>
      </c>
      <c r="I11" s="490">
        <v>0</v>
      </c>
    </row>
    <row r="12" spans="1:9" ht="24">
      <c r="B12" s="309" t="s">
        <v>164</v>
      </c>
      <c r="C12" s="307">
        <v>1</v>
      </c>
      <c r="D12" s="185">
        <v>0</v>
      </c>
      <c r="E12" s="185">
        <v>0</v>
      </c>
      <c r="F12" s="185">
        <v>0</v>
      </c>
      <c r="G12" s="185">
        <v>0</v>
      </c>
      <c r="H12" s="185">
        <v>0</v>
      </c>
      <c r="I12" s="490">
        <v>1</v>
      </c>
    </row>
    <row r="13" spans="1:9" ht="15" customHeight="1">
      <c r="B13" s="309" t="s">
        <v>165</v>
      </c>
      <c r="C13" s="307">
        <v>16</v>
      </c>
      <c r="D13" s="185">
        <v>0</v>
      </c>
      <c r="E13" s="185">
        <v>16</v>
      </c>
      <c r="F13" s="185">
        <v>0</v>
      </c>
      <c r="G13" s="185">
        <v>0</v>
      </c>
      <c r="H13" s="185">
        <v>0</v>
      </c>
      <c r="I13" s="490">
        <v>0</v>
      </c>
    </row>
    <row r="14" spans="1:9">
      <c r="B14" s="309" t="s">
        <v>166</v>
      </c>
      <c r="C14" s="307">
        <v>15</v>
      </c>
      <c r="D14" s="185">
        <v>0</v>
      </c>
      <c r="E14" s="185">
        <v>15</v>
      </c>
      <c r="F14" s="185">
        <v>0</v>
      </c>
      <c r="G14" s="185">
        <v>0</v>
      </c>
      <c r="H14" s="185">
        <v>0</v>
      </c>
      <c r="I14" s="490">
        <v>0</v>
      </c>
    </row>
    <row r="15" spans="1:9">
      <c r="B15" s="309" t="s">
        <v>167</v>
      </c>
      <c r="C15" s="307">
        <v>88</v>
      </c>
      <c r="D15" s="185">
        <v>0</v>
      </c>
      <c r="E15" s="185">
        <v>88</v>
      </c>
      <c r="F15" s="185">
        <v>0</v>
      </c>
      <c r="G15" s="185">
        <v>0</v>
      </c>
      <c r="H15" s="185">
        <v>0</v>
      </c>
      <c r="I15" s="490">
        <v>0</v>
      </c>
    </row>
    <row r="16" spans="1:9">
      <c r="B16" s="309" t="s">
        <v>168</v>
      </c>
      <c r="C16" s="307">
        <v>78</v>
      </c>
      <c r="D16" s="185">
        <v>1</v>
      </c>
      <c r="E16" s="185">
        <v>60</v>
      </c>
      <c r="F16" s="185">
        <v>0</v>
      </c>
      <c r="G16" s="185">
        <v>0</v>
      </c>
      <c r="H16" s="185">
        <v>17</v>
      </c>
      <c r="I16" s="490">
        <v>0</v>
      </c>
    </row>
    <row r="17" spans="2:9">
      <c r="B17" s="309" t="s">
        <v>169</v>
      </c>
      <c r="C17" s="307">
        <v>20</v>
      </c>
      <c r="D17" s="185">
        <v>0</v>
      </c>
      <c r="E17" s="185">
        <v>18</v>
      </c>
      <c r="F17" s="185">
        <v>0</v>
      </c>
      <c r="G17" s="185">
        <v>0</v>
      </c>
      <c r="H17" s="185">
        <v>2</v>
      </c>
      <c r="I17" s="490">
        <v>0</v>
      </c>
    </row>
    <row r="18" spans="2:9" ht="12.75" customHeight="1">
      <c r="B18" s="309" t="s">
        <v>170</v>
      </c>
      <c r="C18" s="307">
        <v>187</v>
      </c>
      <c r="D18" s="185">
        <v>0</v>
      </c>
      <c r="E18" s="185">
        <v>187</v>
      </c>
      <c r="F18" s="185">
        <v>0</v>
      </c>
      <c r="G18" s="185">
        <v>0</v>
      </c>
      <c r="H18" s="185">
        <v>0</v>
      </c>
      <c r="I18" s="490">
        <v>0</v>
      </c>
    </row>
    <row r="19" spans="2:9" ht="24">
      <c r="B19" s="309" t="s">
        <v>171</v>
      </c>
      <c r="C19" s="307">
        <v>2</v>
      </c>
      <c r="D19" s="185">
        <v>0</v>
      </c>
      <c r="E19" s="185">
        <v>2</v>
      </c>
      <c r="F19" s="185">
        <v>0</v>
      </c>
      <c r="G19" s="185">
        <v>0</v>
      </c>
      <c r="H19" s="185">
        <v>0</v>
      </c>
      <c r="I19" s="490">
        <v>0</v>
      </c>
    </row>
    <row r="20" spans="2:9" ht="24">
      <c r="B20" s="309" t="s">
        <v>172</v>
      </c>
      <c r="C20" s="307">
        <v>8</v>
      </c>
      <c r="D20" s="185">
        <v>0</v>
      </c>
      <c r="E20" s="185">
        <v>7</v>
      </c>
      <c r="F20" s="185">
        <v>0</v>
      </c>
      <c r="G20" s="185">
        <v>0</v>
      </c>
      <c r="H20" s="185">
        <v>1</v>
      </c>
      <c r="I20" s="490">
        <v>0</v>
      </c>
    </row>
    <row r="21" spans="2:9">
      <c r="B21" s="309" t="s">
        <v>173</v>
      </c>
      <c r="C21" s="307">
        <v>1</v>
      </c>
      <c r="D21" s="185">
        <v>0</v>
      </c>
      <c r="E21" s="185">
        <v>1</v>
      </c>
      <c r="F21" s="185">
        <v>0</v>
      </c>
      <c r="G21" s="185">
        <v>0</v>
      </c>
      <c r="H21" s="185">
        <v>0</v>
      </c>
      <c r="I21" s="490">
        <v>0</v>
      </c>
    </row>
    <row r="22" spans="2:9">
      <c r="B22" s="309" t="s">
        <v>174</v>
      </c>
      <c r="C22" s="307">
        <v>2</v>
      </c>
      <c r="D22" s="185">
        <v>0</v>
      </c>
      <c r="E22" s="185">
        <v>0</v>
      </c>
      <c r="F22" s="185">
        <v>1</v>
      </c>
      <c r="G22" s="185">
        <v>0</v>
      </c>
      <c r="H22" s="185">
        <v>1</v>
      </c>
      <c r="I22" s="490">
        <v>0</v>
      </c>
    </row>
    <row r="23" spans="2:9">
      <c r="B23" s="309" t="s">
        <v>175</v>
      </c>
      <c r="C23" s="307">
        <v>5</v>
      </c>
      <c r="D23" s="185">
        <v>1</v>
      </c>
      <c r="E23" s="185">
        <v>0</v>
      </c>
      <c r="F23" s="185">
        <v>0</v>
      </c>
      <c r="G23" s="185">
        <v>2</v>
      </c>
      <c r="H23" s="185">
        <v>2</v>
      </c>
      <c r="I23" s="490">
        <v>0</v>
      </c>
    </row>
    <row r="24" spans="2:9" ht="24">
      <c r="B24" s="309" t="s">
        <v>176</v>
      </c>
      <c r="C24" s="307">
        <v>1</v>
      </c>
      <c r="D24" s="185">
        <v>0</v>
      </c>
      <c r="E24" s="185">
        <v>0</v>
      </c>
      <c r="F24" s="185">
        <v>0</v>
      </c>
      <c r="G24" s="185">
        <v>1</v>
      </c>
      <c r="H24" s="185">
        <v>0</v>
      </c>
      <c r="I24" s="490">
        <v>0</v>
      </c>
    </row>
    <row r="25" spans="2:9">
      <c r="B25" s="310" t="s">
        <v>11</v>
      </c>
      <c r="C25" s="308">
        <v>447</v>
      </c>
      <c r="D25" s="206">
        <v>2</v>
      </c>
      <c r="E25" s="206">
        <v>407</v>
      </c>
      <c r="F25" s="206">
        <v>1</v>
      </c>
      <c r="G25" s="206">
        <v>8</v>
      </c>
      <c r="H25" s="206">
        <v>27</v>
      </c>
      <c r="I25" s="310">
        <v>2</v>
      </c>
    </row>
  </sheetData>
  <mergeCells count="1">
    <mergeCell ref="B2:H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2"/>
  <sheetViews>
    <sheetView workbookViewId="0">
      <selection activeCell="B2" sqref="B2"/>
    </sheetView>
  </sheetViews>
  <sheetFormatPr baseColWidth="10" defaultRowHeight="15"/>
  <cols>
    <col min="3" max="3" customWidth="true" width="35.7109375" collapsed="false"/>
  </cols>
  <sheetData>
    <row r="2" spans="2:5" ht="13.5" customHeight="1">
      <c r="B2" s="467" t="s">
        <v>532</v>
      </c>
      <c r="C2" s="186" t="s">
        <v>379</v>
      </c>
    </row>
    <row r="3" spans="2:5">
      <c r="C3" s="312" t="s">
        <v>277</v>
      </c>
      <c r="D3" s="50" t="s">
        <v>3</v>
      </c>
      <c r="E3" s="155" t="s">
        <v>235</v>
      </c>
    </row>
    <row r="4" spans="2:5">
      <c r="C4" s="313" t="s">
        <v>270</v>
      </c>
      <c r="D4" s="311">
        <v>101</v>
      </c>
      <c r="E4" s="188">
        <v>22.595078299776286</v>
      </c>
    </row>
    <row r="5" spans="2:5">
      <c r="C5" s="313" t="s">
        <v>271</v>
      </c>
      <c r="D5" s="311">
        <v>83</v>
      </c>
      <c r="E5" s="188">
        <v>18.568232662192393</v>
      </c>
    </row>
    <row r="6" spans="2:5">
      <c r="C6" s="313" t="s">
        <v>272</v>
      </c>
      <c r="D6" s="311">
        <v>65</v>
      </c>
      <c r="E6" s="188">
        <v>14.5413870246085</v>
      </c>
    </row>
    <row r="7" spans="2:5">
      <c r="C7" s="313" t="s">
        <v>537</v>
      </c>
      <c r="D7" s="311">
        <v>32</v>
      </c>
      <c r="E7" s="188">
        <v>7.1588366890380311</v>
      </c>
    </row>
    <row r="8" spans="2:5">
      <c r="C8" s="313" t="s">
        <v>273</v>
      </c>
      <c r="D8" s="311">
        <v>23</v>
      </c>
      <c r="E8" s="188">
        <v>5.1454138702460854</v>
      </c>
    </row>
    <row r="9" spans="2:5">
      <c r="C9" s="313" t="s">
        <v>274</v>
      </c>
      <c r="D9" s="311">
        <v>20</v>
      </c>
      <c r="E9" s="188">
        <v>4.4742729306487696</v>
      </c>
    </row>
    <row r="10" spans="2:5">
      <c r="C10" s="313" t="s">
        <v>275</v>
      </c>
      <c r="D10" s="311">
        <v>66</v>
      </c>
      <c r="E10" s="188">
        <v>14.765100671140939</v>
      </c>
    </row>
    <row r="11" spans="2:5">
      <c r="C11" s="313" t="s">
        <v>276</v>
      </c>
      <c r="D11" s="311">
        <v>57</v>
      </c>
      <c r="E11" s="188">
        <v>12.751677852348994</v>
      </c>
    </row>
    <row r="12" spans="2:5">
      <c r="C12" s="189" t="s">
        <v>11</v>
      </c>
      <c r="D12" s="190">
        <v>447</v>
      </c>
      <c r="E12" s="191">
        <v>100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"/>
  <sheetViews>
    <sheetView workbookViewId="0">
      <selection activeCell="B2" sqref="B2:H2"/>
    </sheetView>
  </sheetViews>
  <sheetFormatPr baseColWidth="10" defaultRowHeight="15"/>
  <cols>
    <col min="2" max="2" customWidth="true" width="30.85546875" collapsed="false"/>
  </cols>
  <sheetData>
    <row r="2" spans="1:9">
      <c r="A2" s="467" t="s">
        <v>532</v>
      </c>
      <c r="B2" s="566" t="s">
        <v>388</v>
      </c>
      <c r="C2" s="566"/>
      <c r="D2" s="566"/>
      <c r="E2" s="566"/>
      <c r="F2" s="566"/>
      <c r="G2" s="566"/>
      <c r="H2" s="566"/>
    </row>
    <row r="3" spans="1:9" ht="36.75">
      <c r="B3" s="491" t="s">
        <v>277</v>
      </c>
      <c r="C3" s="492" t="s">
        <v>3</v>
      </c>
      <c r="D3" s="492" t="s">
        <v>153</v>
      </c>
      <c r="E3" s="492" t="s">
        <v>154</v>
      </c>
      <c r="F3" s="492" t="s">
        <v>155</v>
      </c>
      <c r="G3" s="492" t="s">
        <v>156</v>
      </c>
      <c r="H3" s="492" t="s">
        <v>222</v>
      </c>
      <c r="I3" s="488" t="s">
        <v>536</v>
      </c>
    </row>
    <row r="4" spans="1:9" ht="15.75" customHeight="1">
      <c r="B4" s="315" t="s">
        <v>270</v>
      </c>
      <c r="C4" s="493">
        <v>101</v>
      </c>
      <c r="D4" s="494">
        <v>1</v>
      </c>
      <c r="E4" s="494">
        <v>82</v>
      </c>
      <c r="F4" s="494">
        <v>1</v>
      </c>
      <c r="G4" s="494">
        <v>2</v>
      </c>
      <c r="H4" s="494">
        <v>15</v>
      </c>
      <c r="I4" s="16">
        <v>0</v>
      </c>
    </row>
    <row r="5" spans="1:9">
      <c r="B5" s="315" t="s">
        <v>271</v>
      </c>
      <c r="C5" s="493">
        <v>83</v>
      </c>
      <c r="D5" s="494">
        <v>0</v>
      </c>
      <c r="E5" s="494">
        <v>80</v>
      </c>
      <c r="F5" s="494">
        <v>0</v>
      </c>
      <c r="G5" s="494">
        <v>1</v>
      </c>
      <c r="H5" s="494">
        <v>2</v>
      </c>
      <c r="I5" s="16">
        <v>0</v>
      </c>
    </row>
    <row r="6" spans="1:9">
      <c r="B6" s="315" t="s">
        <v>272</v>
      </c>
      <c r="C6" s="493">
        <v>65</v>
      </c>
      <c r="D6" s="494">
        <v>0</v>
      </c>
      <c r="E6" s="494">
        <v>62</v>
      </c>
      <c r="F6" s="494">
        <v>0</v>
      </c>
      <c r="G6" s="494">
        <v>1</v>
      </c>
      <c r="H6" s="494">
        <v>2</v>
      </c>
      <c r="I6" s="16">
        <v>0</v>
      </c>
    </row>
    <row r="7" spans="1:9">
      <c r="B7" s="315" t="s">
        <v>537</v>
      </c>
      <c r="C7" s="493">
        <v>32</v>
      </c>
      <c r="D7" s="494">
        <v>0</v>
      </c>
      <c r="E7" s="494">
        <v>30</v>
      </c>
      <c r="F7" s="494">
        <v>0</v>
      </c>
      <c r="G7" s="494">
        <v>0</v>
      </c>
      <c r="H7" s="494">
        <v>2</v>
      </c>
      <c r="I7" s="16">
        <v>0</v>
      </c>
    </row>
    <row r="8" spans="1:9">
      <c r="B8" s="315" t="s">
        <v>273</v>
      </c>
      <c r="C8" s="493">
        <v>23</v>
      </c>
      <c r="D8" s="494">
        <v>0</v>
      </c>
      <c r="E8" s="494">
        <v>22</v>
      </c>
      <c r="F8" s="494">
        <v>0</v>
      </c>
      <c r="G8" s="494">
        <v>1</v>
      </c>
      <c r="H8" s="494">
        <v>0</v>
      </c>
      <c r="I8" s="16">
        <v>0</v>
      </c>
    </row>
    <row r="9" spans="1:9">
      <c r="B9" s="315" t="s">
        <v>274</v>
      </c>
      <c r="C9" s="493">
        <v>20</v>
      </c>
      <c r="D9" s="494">
        <v>1</v>
      </c>
      <c r="E9" s="494">
        <v>17</v>
      </c>
      <c r="F9" s="494">
        <v>0</v>
      </c>
      <c r="G9" s="494">
        <v>0</v>
      </c>
      <c r="H9" s="494">
        <v>2</v>
      </c>
      <c r="I9" s="16">
        <v>0</v>
      </c>
    </row>
    <row r="10" spans="1:9">
      <c r="B10" s="315" t="s">
        <v>275</v>
      </c>
      <c r="C10" s="493">
        <v>66</v>
      </c>
      <c r="D10" s="494">
        <v>0</v>
      </c>
      <c r="E10" s="494">
        <v>63</v>
      </c>
      <c r="F10" s="494">
        <v>0</v>
      </c>
      <c r="G10" s="494">
        <v>1</v>
      </c>
      <c r="H10" s="494">
        <v>2</v>
      </c>
      <c r="I10" s="16">
        <v>0</v>
      </c>
    </row>
    <row r="11" spans="1:9">
      <c r="B11" s="495" t="s">
        <v>276</v>
      </c>
      <c r="C11" s="493">
        <v>57</v>
      </c>
      <c r="D11" s="494">
        <v>0</v>
      </c>
      <c r="E11" s="494">
        <v>51</v>
      </c>
      <c r="F11" s="494">
        <v>0</v>
      </c>
      <c r="G11" s="494">
        <v>2</v>
      </c>
      <c r="H11" s="494">
        <v>2</v>
      </c>
      <c r="I11" s="16">
        <v>2</v>
      </c>
    </row>
    <row r="12" spans="1:9">
      <c r="B12" s="192" t="s">
        <v>11</v>
      </c>
      <c r="C12" s="314">
        <v>447</v>
      </c>
      <c r="D12" s="193">
        <v>2</v>
      </c>
      <c r="E12" s="193">
        <v>407</v>
      </c>
      <c r="F12" s="193">
        <v>1</v>
      </c>
      <c r="G12" s="193">
        <v>8</v>
      </c>
      <c r="H12" s="193">
        <v>27</v>
      </c>
      <c r="I12" s="193">
        <v>2</v>
      </c>
    </row>
  </sheetData>
  <mergeCells count="1">
    <mergeCell ref="B2:H2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5"/>
  <sheetViews>
    <sheetView workbookViewId="0">
      <selection activeCell="B2" sqref="B2:J2"/>
    </sheetView>
  </sheetViews>
  <sheetFormatPr baseColWidth="10" defaultRowHeight="15"/>
  <cols>
    <col min="2" max="2" customWidth="true" width="31.85546875" collapsed="false"/>
    <col min="3" max="3" customWidth="true" width="11.140625" collapsed="false"/>
  </cols>
  <sheetData>
    <row r="2" spans="1:11">
      <c r="A2" s="467" t="s">
        <v>532</v>
      </c>
      <c r="B2" s="567" t="s">
        <v>339</v>
      </c>
      <c r="C2" s="568"/>
      <c r="D2" s="568"/>
      <c r="E2" s="568"/>
      <c r="F2" s="568"/>
      <c r="G2" s="568"/>
      <c r="H2" s="568"/>
      <c r="I2" s="568"/>
      <c r="J2" s="569"/>
      <c r="K2" s="317"/>
    </row>
    <row r="3" spans="1:11" ht="24.75">
      <c r="B3" s="496"/>
      <c r="C3" s="316" t="s">
        <v>3</v>
      </c>
      <c r="D3" s="497" t="s">
        <v>270</v>
      </c>
      <c r="E3" s="497" t="s">
        <v>271</v>
      </c>
      <c r="F3" s="497" t="s">
        <v>272</v>
      </c>
      <c r="G3" s="497" t="s">
        <v>537</v>
      </c>
      <c r="H3" s="497" t="s">
        <v>273</v>
      </c>
      <c r="I3" s="497" t="s">
        <v>274</v>
      </c>
      <c r="J3" s="497" t="s">
        <v>275</v>
      </c>
      <c r="K3" s="497" t="s">
        <v>276</v>
      </c>
    </row>
    <row r="4" spans="1:11" ht="48">
      <c r="B4" s="498" t="s">
        <v>323</v>
      </c>
      <c r="C4" s="499">
        <v>1</v>
      </c>
      <c r="D4" s="500">
        <v>1</v>
      </c>
      <c r="E4" s="500">
        <v>0</v>
      </c>
      <c r="F4" s="500">
        <v>0</v>
      </c>
      <c r="G4" s="500">
        <v>0</v>
      </c>
      <c r="H4" s="500">
        <v>0</v>
      </c>
      <c r="I4" s="500">
        <v>0</v>
      </c>
      <c r="J4" s="500">
        <v>0</v>
      </c>
      <c r="K4" s="500">
        <v>0</v>
      </c>
    </row>
    <row r="5" spans="1:11" ht="36">
      <c r="B5" s="498" t="s">
        <v>324</v>
      </c>
      <c r="C5" s="499">
        <v>1</v>
      </c>
      <c r="D5" s="500">
        <v>0</v>
      </c>
      <c r="E5" s="500">
        <v>0</v>
      </c>
      <c r="F5" s="500">
        <v>0</v>
      </c>
      <c r="G5" s="500">
        <v>0</v>
      </c>
      <c r="H5" s="500">
        <v>0</v>
      </c>
      <c r="I5" s="500">
        <v>0</v>
      </c>
      <c r="J5" s="500">
        <v>0</v>
      </c>
      <c r="K5" s="500">
        <v>1</v>
      </c>
    </row>
    <row r="6" spans="1:11" ht="24">
      <c r="B6" s="498" t="s">
        <v>505</v>
      </c>
      <c r="C6" s="499">
        <v>1</v>
      </c>
      <c r="D6" s="500">
        <v>0</v>
      </c>
      <c r="E6" s="500">
        <v>0</v>
      </c>
      <c r="F6" s="500">
        <v>0</v>
      </c>
      <c r="G6" s="500">
        <v>0</v>
      </c>
      <c r="H6" s="500">
        <v>0</v>
      </c>
      <c r="I6" s="500">
        <v>0</v>
      </c>
      <c r="J6" s="500">
        <v>0</v>
      </c>
      <c r="K6" s="500">
        <v>1</v>
      </c>
    </row>
    <row r="7" spans="1:11" ht="24">
      <c r="B7" s="498" t="s">
        <v>178</v>
      </c>
      <c r="C7" s="499">
        <v>203</v>
      </c>
      <c r="D7" s="500">
        <v>16</v>
      </c>
      <c r="E7" s="500">
        <v>36</v>
      </c>
      <c r="F7" s="500">
        <v>41</v>
      </c>
      <c r="G7" s="500">
        <v>22</v>
      </c>
      <c r="H7" s="500">
        <v>13</v>
      </c>
      <c r="I7" s="500">
        <v>8</v>
      </c>
      <c r="J7" s="500">
        <v>41</v>
      </c>
      <c r="K7" s="500">
        <v>26</v>
      </c>
    </row>
    <row r="8" spans="1:11" ht="24">
      <c r="B8" s="498" t="s">
        <v>506</v>
      </c>
      <c r="C8" s="499">
        <v>1</v>
      </c>
      <c r="D8" s="500">
        <v>1</v>
      </c>
      <c r="E8" s="500">
        <v>0</v>
      </c>
      <c r="F8" s="500">
        <v>0</v>
      </c>
      <c r="G8" s="500">
        <v>0</v>
      </c>
      <c r="H8" s="500">
        <v>0</v>
      </c>
      <c r="I8" s="500">
        <v>0</v>
      </c>
      <c r="J8" s="500">
        <v>0</v>
      </c>
      <c r="K8" s="500">
        <v>0</v>
      </c>
    </row>
    <row r="9" spans="1:11">
      <c r="B9" s="498" t="s">
        <v>179</v>
      </c>
      <c r="C9" s="499">
        <v>5</v>
      </c>
      <c r="D9" s="500">
        <v>1</v>
      </c>
      <c r="E9" s="500">
        <v>0</v>
      </c>
      <c r="F9" s="500">
        <v>1</v>
      </c>
      <c r="G9" s="500">
        <v>0</v>
      </c>
      <c r="H9" s="500">
        <v>0</v>
      </c>
      <c r="I9" s="500">
        <v>0</v>
      </c>
      <c r="J9" s="500">
        <v>0</v>
      </c>
      <c r="K9" s="500">
        <v>3</v>
      </c>
    </row>
    <row r="10" spans="1:11">
      <c r="B10" s="498" t="s">
        <v>325</v>
      </c>
      <c r="C10" s="499">
        <v>3</v>
      </c>
      <c r="D10" s="500">
        <v>0</v>
      </c>
      <c r="E10" s="500">
        <v>1</v>
      </c>
      <c r="F10" s="500">
        <v>0</v>
      </c>
      <c r="G10" s="500">
        <v>0</v>
      </c>
      <c r="H10" s="500">
        <v>0</v>
      </c>
      <c r="I10" s="500">
        <v>1</v>
      </c>
      <c r="J10" s="500">
        <v>0</v>
      </c>
      <c r="K10" s="500">
        <v>1</v>
      </c>
    </row>
    <row r="11" spans="1:11" ht="24">
      <c r="B11" s="498" t="s">
        <v>507</v>
      </c>
      <c r="C11" s="499">
        <v>1</v>
      </c>
      <c r="D11" s="500">
        <v>0</v>
      </c>
      <c r="E11" s="500">
        <v>0</v>
      </c>
      <c r="F11" s="500">
        <v>0</v>
      </c>
      <c r="G11" s="500">
        <v>0</v>
      </c>
      <c r="H11" s="500">
        <v>1</v>
      </c>
      <c r="I11" s="500">
        <v>0</v>
      </c>
      <c r="J11" s="500">
        <v>0</v>
      </c>
      <c r="K11" s="500">
        <v>0</v>
      </c>
    </row>
    <row r="12" spans="1:11" ht="24">
      <c r="B12" s="498" t="s">
        <v>180</v>
      </c>
      <c r="C12" s="499">
        <v>5</v>
      </c>
      <c r="D12" s="500">
        <v>2</v>
      </c>
      <c r="E12" s="500">
        <v>0</v>
      </c>
      <c r="F12" s="500">
        <v>1</v>
      </c>
      <c r="G12" s="500">
        <v>1</v>
      </c>
      <c r="H12" s="500">
        <v>1</v>
      </c>
      <c r="I12" s="500">
        <v>0</v>
      </c>
      <c r="J12" s="500">
        <v>0</v>
      </c>
      <c r="K12" s="500">
        <v>0</v>
      </c>
    </row>
    <row r="13" spans="1:11" ht="24">
      <c r="B13" s="498" t="s">
        <v>512</v>
      </c>
      <c r="C13" s="499">
        <v>1</v>
      </c>
      <c r="D13" s="500">
        <v>1</v>
      </c>
      <c r="E13" s="500">
        <v>0</v>
      </c>
      <c r="F13" s="500">
        <v>0</v>
      </c>
      <c r="G13" s="500">
        <v>0</v>
      </c>
      <c r="H13" s="500">
        <v>0</v>
      </c>
      <c r="I13" s="500">
        <v>0</v>
      </c>
      <c r="J13" s="500">
        <v>0</v>
      </c>
      <c r="K13" s="500">
        <v>0</v>
      </c>
    </row>
    <row r="14" spans="1:11" ht="24">
      <c r="B14" s="498" t="s">
        <v>181</v>
      </c>
      <c r="C14" s="499">
        <v>2</v>
      </c>
      <c r="D14" s="500">
        <v>0</v>
      </c>
      <c r="E14" s="500">
        <v>0</v>
      </c>
      <c r="F14" s="500">
        <v>0</v>
      </c>
      <c r="G14" s="500">
        <v>0</v>
      </c>
      <c r="H14" s="500">
        <v>0</v>
      </c>
      <c r="I14" s="500">
        <v>0</v>
      </c>
      <c r="J14" s="500">
        <v>1</v>
      </c>
      <c r="K14" s="500">
        <v>1</v>
      </c>
    </row>
    <row r="15" spans="1:11" ht="24">
      <c r="B15" s="498" t="s">
        <v>182</v>
      </c>
      <c r="C15" s="499">
        <v>1</v>
      </c>
      <c r="D15" s="500">
        <v>0</v>
      </c>
      <c r="E15" s="500">
        <v>0</v>
      </c>
      <c r="F15" s="500">
        <v>0</v>
      </c>
      <c r="G15" s="500">
        <v>0</v>
      </c>
      <c r="H15" s="500">
        <v>0</v>
      </c>
      <c r="I15" s="500">
        <v>0</v>
      </c>
      <c r="J15" s="500">
        <v>0</v>
      </c>
      <c r="K15" s="500">
        <v>1</v>
      </c>
    </row>
    <row r="16" spans="1:11">
      <c r="B16" s="498" t="s">
        <v>513</v>
      </c>
      <c r="C16" s="499">
        <v>1</v>
      </c>
      <c r="D16" s="500">
        <v>1</v>
      </c>
      <c r="E16" s="500">
        <v>0</v>
      </c>
      <c r="F16" s="500">
        <v>0</v>
      </c>
      <c r="G16" s="500">
        <v>0</v>
      </c>
      <c r="H16" s="500">
        <v>0</v>
      </c>
      <c r="I16" s="500">
        <v>0</v>
      </c>
      <c r="J16" s="500">
        <v>0</v>
      </c>
      <c r="K16" s="500">
        <v>0</v>
      </c>
    </row>
    <row r="17" spans="2:11" ht="24">
      <c r="B17" s="498" t="s">
        <v>183</v>
      </c>
      <c r="C17" s="499">
        <v>3</v>
      </c>
      <c r="D17" s="500">
        <v>0</v>
      </c>
      <c r="E17" s="500">
        <v>1</v>
      </c>
      <c r="F17" s="500">
        <v>0</v>
      </c>
      <c r="G17" s="500">
        <v>0</v>
      </c>
      <c r="H17" s="500">
        <v>0</v>
      </c>
      <c r="I17" s="500">
        <v>0</v>
      </c>
      <c r="J17" s="500">
        <v>0</v>
      </c>
      <c r="K17" s="500">
        <v>2</v>
      </c>
    </row>
    <row r="18" spans="2:11">
      <c r="B18" s="498" t="s">
        <v>184</v>
      </c>
      <c r="C18" s="499">
        <v>2</v>
      </c>
      <c r="D18" s="500">
        <v>0</v>
      </c>
      <c r="E18" s="500">
        <v>0</v>
      </c>
      <c r="F18" s="500">
        <v>0</v>
      </c>
      <c r="G18" s="500">
        <v>0</v>
      </c>
      <c r="H18" s="500">
        <v>1</v>
      </c>
      <c r="I18" s="500">
        <v>0</v>
      </c>
      <c r="J18" s="500">
        <v>1</v>
      </c>
      <c r="K18" s="500">
        <v>0</v>
      </c>
    </row>
    <row r="19" spans="2:11" ht="36">
      <c r="B19" s="498" t="s">
        <v>327</v>
      </c>
      <c r="C19" s="499">
        <v>1</v>
      </c>
      <c r="D19" s="500">
        <v>0</v>
      </c>
      <c r="E19" s="500">
        <v>0</v>
      </c>
      <c r="F19" s="500">
        <v>1</v>
      </c>
      <c r="G19" s="500">
        <v>0</v>
      </c>
      <c r="H19" s="500">
        <v>0</v>
      </c>
      <c r="I19" s="500">
        <v>0</v>
      </c>
      <c r="J19" s="500">
        <v>0</v>
      </c>
      <c r="K19" s="500">
        <v>0</v>
      </c>
    </row>
    <row r="20" spans="2:11" ht="24">
      <c r="B20" s="498" t="s">
        <v>517</v>
      </c>
      <c r="C20" s="499">
        <v>1</v>
      </c>
      <c r="D20" s="500">
        <v>0</v>
      </c>
      <c r="E20" s="500">
        <v>0</v>
      </c>
      <c r="F20" s="500">
        <v>0</v>
      </c>
      <c r="G20" s="500">
        <v>1</v>
      </c>
      <c r="H20" s="500">
        <v>0</v>
      </c>
      <c r="I20" s="500">
        <v>0</v>
      </c>
      <c r="J20" s="500">
        <v>0</v>
      </c>
      <c r="K20" s="500">
        <v>0</v>
      </c>
    </row>
    <row r="21" spans="2:11" ht="24">
      <c r="B21" s="498" t="s">
        <v>185</v>
      </c>
      <c r="C21" s="499">
        <v>3</v>
      </c>
      <c r="D21" s="500">
        <v>3</v>
      </c>
      <c r="E21" s="500">
        <v>0</v>
      </c>
      <c r="F21" s="500">
        <v>0</v>
      </c>
      <c r="G21" s="500">
        <v>0</v>
      </c>
      <c r="H21" s="500">
        <v>0</v>
      </c>
      <c r="I21" s="500">
        <v>0</v>
      </c>
      <c r="J21" s="500">
        <v>0</v>
      </c>
      <c r="K21" s="500">
        <v>0</v>
      </c>
    </row>
    <row r="22" spans="2:11" ht="36">
      <c r="B22" s="498" t="s">
        <v>186</v>
      </c>
      <c r="C22" s="499">
        <v>5</v>
      </c>
      <c r="D22" s="500">
        <v>3</v>
      </c>
      <c r="E22" s="500">
        <v>0</v>
      </c>
      <c r="F22" s="500">
        <v>0</v>
      </c>
      <c r="G22" s="500">
        <v>1</v>
      </c>
      <c r="H22" s="500">
        <v>0</v>
      </c>
      <c r="I22" s="500">
        <v>0</v>
      </c>
      <c r="J22" s="500">
        <v>0</v>
      </c>
      <c r="K22" s="500">
        <v>1</v>
      </c>
    </row>
    <row r="23" spans="2:11" ht="36">
      <c r="B23" s="498" t="s">
        <v>330</v>
      </c>
      <c r="C23" s="499">
        <v>1</v>
      </c>
      <c r="D23" s="500">
        <v>1</v>
      </c>
      <c r="E23" s="500">
        <v>0</v>
      </c>
      <c r="F23" s="500">
        <v>0</v>
      </c>
      <c r="G23" s="500">
        <v>0</v>
      </c>
      <c r="H23" s="500">
        <v>0</v>
      </c>
      <c r="I23" s="500">
        <v>0</v>
      </c>
      <c r="J23" s="500">
        <v>0</v>
      </c>
      <c r="K23" s="500">
        <v>0</v>
      </c>
    </row>
    <row r="24" spans="2:11" ht="36">
      <c r="B24" s="498" t="s">
        <v>187</v>
      </c>
      <c r="C24" s="499">
        <v>8</v>
      </c>
      <c r="D24" s="500">
        <v>5</v>
      </c>
      <c r="E24" s="500">
        <v>1</v>
      </c>
      <c r="F24" s="500">
        <v>0</v>
      </c>
      <c r="G24" s="500">
        <v>0</v>
      </c>
      <c r="H24" s="500">
        <v>0</v>
      </c>
      <c r="I24" s="500">
        <v>1</v>
      </c>
      <c r="J24" s="500">
        <v>1</v>
      </c>
      <c r="K24" s="500">
        <v>0</v>
      </c>
    </row>
    <row r="25" spans="2:11" ht="24">
      <c r="B25" s="498" t="s">
        <v>190</v>
      </c>
      <c r="C25" s="499">
        <v>6</v>
      </c>
      <c r="D25" s="500">
        <v>2</v>
      </c>
      <c r="E25" s="500">
        <v>1</v>
      </c>
      <c r="F25" s="500">
        <v>2</v>
      </c>
      <c r="G25" s="500">
        <v>0</v>
      </c>
      <c r="H25" s="500">
        <v>0</v>
      </c>
      <c r="I25" s="500">
        <v>1</v>
      </c>
      <c r="J25" s="500">
        <v>0</v>
      </c>
      <c r="K25" s="500">
        <v>0</v>
      </c>
    </row>
    <row r="26" spans="2:11">
      <c r="B26" s="498" t="s">
        <v>332</v>
      </c>
      <c r="C26" s="499">
        <v>1</v>
      </c>
      <c r="D26" s="500">
        <v>0</v>
      </c>
      <c r="E26" s="500">
        <v>0</v>
      </c>
      <c r="F26" s="500">
        <v>0</v>
      </c>
      <c r="G26" s="500">
        <v>0</v>
      </c>
      <c r="H26" s="500">
        <v>0</v>
      </c>
      <c r="I26" s="500">
        <v>0</v>
      </c>
      <c r="J26" s="500">
        <v>1</v>
      </c>
      <c r="K26" s="500">
        <v>0</v>
      </c>
    </row>
    <row r="27" spans="2:11">
      <c r="B27" s="498" t="s">
        <v>518</v>
      </c>
      <c r="C27" s="499">
        <v>2</v>
      </c>
      <c r="D27" s="500">
        <v>0</v>
      </c>
      <c r="E27" s="500">
        <v>0</v>
      </c>
      <c r="F27" s="500">
        <v>0</v>
      </c>
      <c r="G27" s="500">
        <v>0</v>
      </c>
      <c r="H27" s="500">
        <v>0</v>
      </c>
      <c r="I27" s="500">
        <v>1</v>
      </c>
      <c r="J27" s="500">
        <v>0</v>
      </c>
      <c r="K27" s="500">
        <v>1</v>
      </c>
    </row>
    <row r="28" spans="2:11">
      <c r="B28" s="498" t="s">
        <v>333</v>
      </c>
      <c r="C28" s="499">
        <v>2</v>
      </c>
      <c r="D28" s="500">
        <v>2</v>
      </c>
      <c r="E28" s="500">
        <v>0</v>
      </c>
      <c r="F28" s="500">
        <v>0</v>
      </c>
      <c r="G28" s="500">
        <v>0</v>
      </c>
      <c r="H28" s="500">
        <v>0</v>
      </c>
      <c r="I28" s="500">
        <v>0</v>
      </c>
      <c r="J28" s="500">
        <v>0</v>
      </c>
      <c r="K28" s="500">
        <v>0</v>
      </c>
    </row>
    <row r="29" spans="2:11">
      <c r="B29" s="498" t="s">
        <v>521</v>
      </c>
      <c r="C29" s="499">
        <v>1</v>
      </c>
      <c r="D29" s="500">
        <v>0</v>
      </c>
      <c r="E29" s="500">
        <v>1</v>
      </c>
      <c r="F29" s="500">
        <v>0</v>
      </c>
      <c r="G29" s="500">
        <v>0</v>
      </c>
      <c r="H29" s="500">
        <v>0</v>
      </c>
      <c r="I29" s="500">
        <v>0</v>
      </c>
      <c r="J29" s="500">
        <v>0</v>
      </c>
      <c r="K29" s="500">
        <v>0</v>
      </c>
    </row>
    <row r="30" spans="2:11">
      <c r="B30" s="498" t="s">
        <v>191</v>
      </c>
      <c r="C30" s="499">
        <v>4</v>
      </c>
      <c r="D30" s="500">
        <v>2</v>
      </c>
      <c r="E30" s="500">
        <v>0</v>
      </c>
      <c r="F30" s="500">
        <v>1</v>
      </c>
      <c r="G30" s="500">
        <v>0</v>
      </c>
      <c r="H30" s="500">
        <v>0</v>
      </c>
      <c r="I30" s="500">
        <v>0</v>
      </c>
      <c r="J30" s="500">
        <v>0</v>
      </c>
      <c r="K30" s="500">
        <v>1</v>
      </c>
    </row>
    <row r="31" spans="2:11">
      <c r="B31" s="498" t="s">
        <v>522</v>
      </c>
      <c r="C31" s="499">
        <v>3</v>
      </c>
      <c r="D31" s="500">
        <v>2</v>
      </c>
      <c r="E31" s="500">
        <v>1</v>
      </c>
      <c r="F31" s="500">
        <v>0</v>
      </c>
      <c r="G31" s="500">
        <v>0</v>
      </c>
      <c r="H31" s="500">
        <v>0</v>
      </c>
      <c r="I31" s="500">
        <v>0</v>
      </c>
      <c r="J31" s="500">
        <v>0</v>
      </c>
      <c r="K31" s="500">
        <v>0</v>
      </c>
    </row>
    <row r="32" spans="2:11">
      <c r="B32" s="498" t="s">
        <v>524</v>
      </c>
      <c r="C32" s="499">
        <v>1</v>
      </c>
      <c r="D32" s="500">
        <v>0</v>
      </c>
      <c r="E32" s="500">
        <v>0</v>
      </c>
      <c r="F32" s="500">
        <v>1</v>
      </c>
      <c r="G32" s="500">
        <v>0</v>
      </c>
      <c r="H32" s="500">
        <v>0</v>
      </c>
      <c r="I32" s="500">
        <v>0</v>
      </c>
      <c r="J32" s="500">
        <v>0</v>
      </c>
      <c r="K32" s="500">
        <v>0</v>
      </c>
    </row>
    <row r="33" spans="2:11">
      <c r="B33" s="498" t="s">
        <v>192</v>
      </c>
      <c r="C33" s="499">
        <v>10</v>
      </c>
      <c r="D33" s="500">
        <v>3</v>
      </c>
      <c r="E33" s="500">
        <v>4</v>
      </c>
      <c r="F33" s="500">
        <v>2</v>
      </c>
      <c r="G33" s="500">
        <v>0</v>
      </c>
      <c r="H33" s="500">
        <v>0</v>
      </c>
      <c r="I33" s="500">
        <v>0</v>
      </c>
      <c r="J33" s="500">
        <v>0</v>
      </c>
      <c r="K33" s="500">
        <v>1</v>
      </c>
    </row>
    <row r="34" spans="2:11" ht="24">
      <c r="B34" s="498" t="s">
        <v>193</v>
      </c>
      <c r="C34" s="499">
        <v>41</v>
      </c>
      <c r="D34" s="500">
        <v>15</v>
      </c>
      <c r="E34" s="500">
        <v>13</v>
      </c>
      <c r="F34" s="500">
        <v>6</v>
      </c>
      <c r="G34" s="500">
        <v>1</v>
      </c>
      <c r="H34" s="500">
        <v>1</v>
      </c>
      <c r="I34" s="500">
        <v>2</v>
      </c>
      <c r="J34" s="500">
        <v>1</v>
      </c>
      <c r="K34" s="500">
        <v>2</v>
      </c>
    </row>
    <row r="35" spans="2:11" ht="24">
      <c r="B35" s="498" t="s">
        <v>194</v>
      </c>
      <c r="C35" s="499">
        <v>1</v>
      </c>
      <c r="D35" s="500">
        <v>0</v>
      </c>
      <c r="E35" s="500">
        <v>0</v>
      </c>
      <c r="F35" s="500">
        <v>0</v>
      </c>
      <c r="G35" s="500">
        <v>0</v>
      </c>
      <c r="H35" s="500">
        <v>0</v>
      </c>
      <c r="I35" s="500">
        <v>1</v>
      </c>
      <c r="J35" s="500">
        <v>0</v>
      </c>
      <c r="K35" s="500">
        <v>0</v>
      </c>
    </row>
    <row r="36" spans="2:11" ht="24">
      <c r="B36" s="498" t="s">
        <v>195</v>
      </c>
      <c r="C36" s="499">
        <v>4</v>
      </c>
      <c r="D36" s="500">
        <v>2</v>
      </c>
      <c r="E36" s="500">
        <v>0</v>
      </c>
      <c r="F36" s="500">
        <v>1</v>
      </c>
      <c r="G36" s="500">
        <v>0</v>
      </c>
      <c r="H36" s="500">
        <v>0</v>
      </c>
      <c r="I36" s="500">
        <v>0</v>
      </c>
      <c r="J36" s="500">
        <v>1</v>
      </c>
      <c r="K36" s="500">
        <v>0</v>
      </c>
    </row>
    <row r="37" spans="2:11" ht="24">
      <c r="B37" s="498" t="s">
        <v>526</v>
      </c>
      <c r="C37" s="499">
        <v>2</v>
      </c>
      <c r="D37" s="500">
        <v>1</v>
      </c>
      <c r="E37" s="500">
        <v>0</v>
      </c>
      <c r="F37" s="500">
        <v>0</v>
      </c>
      <c r="G37" s="500">
        <v>0</v>
      </c>
      <c r="H37" s="500">
        <v>1</v>
      </c>
      <c r="I37" s="500">
        <v>0</v>
      </c>
      <c r="J37" s="500">
        <v>0</v>
      </c>
      <c r="K37" s="500">
        <v>0</v>
      </c>
    </row>
    <row r="38" spans="2:11" ht="36">
      <c r="B38" s="498" t="s">
        <v>196</v>
      </c>
      <c r="C38" s="499">
        <v>16</v>
      </c>
      <c r="D38" s="500">
        <v>8</v>
      </c>
      <c r="E38" s="500">
        <v>5</v>
      </c>
      <c r="F38" s="500">
        <v>0</v>
      </c>
      <c r="G38" s="500">
        <v>0</v>
      </c>
      <c r="H38" s="500">
        <v>1</v>
      </c>
      <c r="I38" s="500">
        <v>0</v>
      </c>
      <c r="J38" s="500">
        <v>1</v>
      </c>
      <c r="K38" s="500">
        <v>1</v>
      </c>
    </row>
    <row r="39" spans="2:11">
      <c r="B39" s="498" t="s">
        <v>198</v>
      </c>
      <c r="C39" s="499">
        <v>1</v>
      </c>
      <c r="D39" s="500">
        <v>0</v>
      </c>
      <c r="E39" s="500">
        <v>0</v>
      </c>
      <c r="F39" s="500">
        <v>0</v>
      </c>
      <c r="G39" s="500">
        <v>1</v>
      </c>
      <c r="H39" s="500">
        <v>0</v>
      </c>
      <c r="I39" s="500">
        <v>0</v>
      </c>
      <c r="J39" s="500">
        <v>0</v>
      </c>
      <c r="K39" s="500">
        <v>0</v>
      </c>
    </row>
    <row r="40" spans="2:11" ht="24">
      <c r="B40" s="498" t="s">
        <v>199</v>
      </c>
      <c r="C40" s="499">
        <v>8</v>
      </c>
      <c r="D40" s="500">
        <v>2</v>
      </c>
      <c r="E40" s="500">
        <v>0</v>
      </c>
      <c r="F40" s="500">
        <v>1</v>
      </c>
      <c r="G40" s="500">
        <v>1</v>
      </c>
      <c r="H40" s="500">
        <v>0</v>
      </c>
      <c r="I40" s="500">
        <v>0</v>
      </c>
      <c r="J40" s="500">
        <v>3</v>
      </c>
      <c r="K40" s="500">
        <v>1</v>
      </c>
    </row>
    <row r="41" spans="2:11" ht="24">
      <c r="B41" s="498" t="s">
        <v>200</v>
      </c>
      <c r="C41" s="499">
        <v>7</v>
      </c>
      <c r="D41" s="500">
        <v>1</v>
      </c>
      <c r="E41" s="500">
        <v>0</v>
      </c>
      <c r="F41" s="500">
        <v>0</v>
      </c>
      <c r="G41" s="500">
        <v>0</v>
      </c>
      <c r="H41" s="500">
        <v>0</v>
      </c>
      <c r="I41" s="500">
        <v>1</v>
      </c>
      <c r="J41" s="500">
        <v>3</v>
      </c>
      <c r="K41" s="500">
        <v>2</v>
      </c>
    </row>
    <row r="42" spans="2:11" ht="24">
      <c r="B42" s="498" t="s">
        <v>201</v>
      </c>
      <c r="C42" s="499">
        <v>1</v>
      </c>
      <c r="D42" s="500">
        <v>0</v>
      </c>
      <c r="E42" s="500">
        <v>1</v>
      </c>
      <c r="F42" s="500">
        <v>0</v>
      </c>
      <c r="G42" s="500">
        <v>0</v>
      </c>
      <c r="H42" s="500">
        <v>0</v>
      </c>
      <c r="I42" s="500">
        <v>0</v>
      </c>
      <c r="J42" s="500">
        <v>0</v>
      </c>
      <c r="K42" s="500">
        <v>0</v>
      </c>
    </row>
    <row r="43" spans="2:11" ht="24">
      <c r="B43" s="498" t="s">
        <v>202</v>
      </c>
      <c r="C43" s="499">
        <v>3</v>
      </c>
      <c r="D43" s="500">
        <v>1</v>
      </c>
      <c r="E43" s="500">
        <v>0</v>
      </c>
      <c r="F43" s="500">
        <v>0</v>
      </c>
      <c r="G43" s="500">
        <v>1</v>
      </c>
      <c r="H43" s="500">
        <v>0</v>
      </c>
      <c r="I43" s="500">
        <v>0</v>
      </c>
      <c r="J43" s="500">
        <v>1</v>
      </c>
      <c r="K43" s="500">
        <v>0</v>
      </c>
    </row>
    <row r="44" spans="2:11">
      <c r="B44" s="498" t="s">
        <v>203</v>
      </c>
      <c r="C44" s="499">
        <v>31</v>
      </c>
      <c r="D44" s="500">
        <v>4</v>
      </c>
      <c r="E44" s="500">
        <v>10</v>
      </c>
      <c r="F44" s="500">
        <v>2</v>
      </c>
      <c r="G44" s="500">
        <v>1</v>
      </c>
      <c r="H44" s="500">
        <v>4</v>
      </c>
      <c r="I44" s="500">
        <v>2</v>
      </c>
      <c r="J44" s="500">
        <v>4</v>
      </c>
      <c r="K44" s="500">
        <v>4</v>
      </c>
    </row>
    <row r="45" spans="2:11">
      <c r="B45" s="498" t="s">
        <v>204</v>
      </c>
      <c r="C45" s="499">
        <v>41</v>
      </c>
      <c r="D45" s="500">
        <v>15</v>
      </c>
      <c r="E45" s="500">
        <v>7</v>
      </c>
      <c r="F45" s="500">
        <v>4</v>
      </c>
      <c r="G45" s="500">
        <v>2</v>
      </c>
      <c r="H45" s="500">
        <v>0</v>
      </c>
      <c r="I45" s="500">
        <v>2</v>
      </c>
      <c r="J45" s="500">
        <v>5</v>
      </c>
      <c r="K45" s="500">
        <v>6</v>
      </c>
    </row>
    <row r="46" spans="2:11" ht="24">
      <c r="B46" s="498" t="s">
        <v>205</v>
      </c>
      <c r="C46" s="499">
        <v>1</v>
      </c>
      <c r="D46" s="500">
        <v>1</v>
      </c>
      <c r="E46" s="500">
        <v>0</v>
      </c>
      <c r="F46" s="500">
        <v>0</v>
      </c>
      <c r="G46" s="500">
        <v>0</v>
      </c>
      <c r="H46" s="500">
        <v>0</v>
      </c>
      <c r="I46" s="500">
        <v>0</v>
      </c>
      <c r="J46" s="500">
        <v>0</v>
      </c>
      <c r="K46" s="500">
        <v>0</v>
      </c>
    </row>
    <row r="47" spans="2:11" ht="24">
      <c r="B47" s="498" t="s">
        <v>529</v>
      </c>
      <c r="C47" s="499">
        <v>1</v>
      </c>
      <c r="D47" s="500">
        <v>0</v>
      </c>
      <c r="E47" s="500">
        <v>1</v>
      </c>
      <c r="F47" s="500">
        <v>0</v>
      </c>
      <c r="G47" s="500">
        <v>0</v>
      </c>
      <c r="H47" s="500">
        <v>0</v>
      </c>
      <c r="I47" s="500">
        <v>0</v>
      </c>
      <c r="J47" s="500">
        <v>0</v>
      </c>
      <c r="K47" s="500">
        <v>0</v>
      </c>
    </row>
    <row r="48" spans="2:11" ht="24">
      <c r="B48" s="498" t="s">
        <v>206</v>
      </c>
      <c r="C48" s="499">
        <v>1</v>
      </c>
      <c r="D48" s="500">
        <v>0</v>
      </c>
      <c r="E48" s="500">
        <v>0</v>
      </c>
      <c r="F48" s="500">
        <v>0</v>
      </c>
      <c r="G48" s="500">
        <v>0</v>
      </c>
      <c r="H48" s="500">
        <v>0</v>
      </c>
      <c r="I48" s="500">
        <v>0</v>
      </c>
      <c r="J48" s="500">
        <v>1</v>
      </c>
      <c r="K48" s="500">
        <v>0</v>
      </c>
    </row>
    <row r="49" spans="2:11">
      <c r="B49" s="498" t="s">
        <v>334</v>
      </c>
      <c r="C49" s="499">
        <v>2</v>
      </c>
      <c r="D49" s="500">
        <v>1</v>
      </c>
      <c r="E49" s="500">
        <v>0</v>
      </c>
      <c r="F49" s="500">
        <v>0</v>
      </c>
      <c r="G49" s="500">
        <v>0</v>
      </c>
      <c r="H49" s="500">
        <v>0</v>
      </c>
      <c r="I49" s="500">
        <v>0</v>
      </c>
      <c r="J49" s="500">
        <v>1</v>
      </c>
      <c r="K49" s="500">
        <v>0</v>
      </c>
    </row>
    <row r="50" spans="2:11">
      <c r="B50" s="498" t="s">
        <v>335</v>
      </c>
      <c r="C50" s="499">
        <v>1</v>
      </c>
      <c r="D50" s="500">
        <v>1</v>
      </c>
      <c r="E50" s="500">
        <v>0</v>
      </c>
      <c r="F50" s="500">
        <v>0</v>
      </c>
      <c r="G50" s="500">
        <v>0</v>
      </c>
      <c r="H50" s="500">
        <v>0</v>
      </c>
      <c r="I50" s="500">
        <v>0</v>
      </c>
      <c r="J50" s="500">
        <v>0</v>
      </c>
      <c r="K50" s="500">
        <v>0</v>
      </c>
    </row>
    <row r="51" spans="2:11">
      <c r="B51" s="498" t="s">
        <v>207</v>
      </c>
      <c r="C51" s="499">
        <v>1</v>
      </c>
      <c r="D51" s="500">
        <v>1</v>
      </c>
      <c r="E51" s="500">
        <v>0</v>
      </c>
      <c r="F51" s="500">
        <v>0</v>
      </c>
      <c r="G51" s="500">
        <v>0</v>
      </c>
      <c r="H51" s="500">
        <v>0</v>
      </c>
      <c r="I51" s="500">
        <v>0</v>
      </c>
      <c r="J51" s="500">
        <v>0</v>
      </c>
      <c r="K51" s="500">
        <v>0</v>
      </c>
    </row>
    <row r="52" spans="2:11" ht="24">
      <c r="B52" s="498" t="s">
        <v>336</v>
      </c>
      <c r="C52" s="499">
        <v>1</v>
      </c>
      <c r="D52" s="500">
        <v>1</v>
      </c>
      <c r="E52" s="500">
        <v>0</v>
      </c>
      <c r="F52" s="500">
        <v>0</v>
      </c>
      <c r="G52" s="500">
        <v>0</v>
      </c>
      <c r="H52" s="500">
        <v>0</v>
      </c>
      <c r="I52" s="500">
        <v>0</v>
      </c>
      <c r="J52" s="500">
        <v>0</v>
      </c>
      <c r="K52" s="500">
        <v>0</v>
      </c>
    </row>
    <row r="53" spans="2:11" ht="24">
      <c r="B53" s="498" t="s">
        <v>530</v>
      </c>
      <c r="C53" s="499">
        <v>2</v>
      </c>
      <c r="D53" s="500">
        <v>0</v>
      </c>
      <c r="E53" s="500">
        <v>0</v>
      </c>
      <c r="F53" s="500">
        <v>1</v>
      </c>
      <c r="G53" s="500">
        <v>0</v>
      </c>
      <c r="H53" s="500">
        <v>0</v>
      </c>
      <c r="I53" s="500">
        <v>0</v>
      </c>
      <c r="J53" s="500">
        <v>0</v>
      </c>
      <c r="K53" s="500">
        <v>1</v>
      </c>
    </row>
    <row r="54" spans="2:11" ht="36">
      <c r="B54" s="498" t="s">
        <v>337</v>
      </c>
      <c r="C54" s="499">
        <v>1</v>
      </c>
      <c r="D54" s="500">
        <v>1</v>
      </c>
      <c r="E54" s="500">
        <v>0</v>
      </c>
      <c r="F54" s="500">
        <v>0</v>
      </c>
      <c r="G54" s="500">
        <v>0</v>
      </c>
      <c r="H54" s="500">
        <v>0</v>
      </c>
      <c r="I54" s="500">
        <v>0</v>
      </c>
      <c r="J54" s="500">
        <v>0</v>
      </c>
      <c r="K54" s="500">
        <v>0</v>
      </c>
    </row>
    <row r="55" spans="2:11">
      <c r="B55" s="194" t="s">
        <v>11</v>
      </c>
      <c r="C55" s="501">
        <v>447</v>
      </c>
      <c r="D55" s="501">
        <v>101</v>
      </c>
      <c r="E55" s="501">
        <v>83</v>
      </c>
      <c r="F55" s="501">
        <v>65</v>
      </c>
      <c r="G55" s="501">
        <v>32</v>
      </c>
      <c r="H55" s="501">
        <v>23</v>
      </c>
      <c r="I55" s="501">
        <v>20</v>
      </c>
      <c r="J55" s="501">
        <v>66</v>
      </c>
      <c r="K55" s="501">
        <v>57</v>
      </c>
    </row>
  </sheetData>
  <mergeCells count="1">
    <mergeCell ref="B2:J2"/>
  </mergeCell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"/>
  <sheetViews>
    <sheetView topLeftCell="B1" workbookViewId="0">
      <selection activeCell="B2" sqref="B2:K2"/>
    </sheetView>
  </sheetViews>
  <sheetFormatPr baseColWidth="10" defaultRowHeight="15"/>
  <cols>
    <col min="2" max="2" customWidth="true" width="28.5703125" collapsed="false"/>
  </cols>
  <sheetData>
    <row r="2" spans="1:12">
      <c r="A2" s="225" t="s">
        <v>532</v>
      </c>
      <c r="B2" s="570" t="s">
        <v>341</v>
      </c>
      <c r="C2" s="571"/>
      <c r="D2" s="571"/>
      <c r="E2" s="571"/>
      <c r="F2" s="571"/>
      <c r="G2" s="571"/>
      <c r="H2" s="571"/>
      <c r="I2" s="571"/>
      <c r="J2" s="571"/>
      <c r="K2" s="571"/>
    </row>
    <row r="3" spans="1:12" ht="24.75">
      <c r="B3" s="502" t="s">
        <v>217</v>
      </c>
      <c r="C3" s="503" t="s">
        <v>14</v>
      </c>
      <c r="D3" s="503" t="s">
        <v>15</v>
      </c>
      <c r="E3" s="503" t="s">
        <v>270</v>
      </c>
      <c r="F3" s="503" t="s">
        <v>271</v>
      </c>
      <c r="G3" s="503" t="s">
        <v>272</v>
      </c>
      <c r="H3" s="503" t="s">
        <v>537</v>
      </c>
      <c r="I3" s="503" t="s">
        <v>273</v>
      </c>
      <c r="J3" s="503" t="s">
        <v>274</v>
      </c>
      <c r="K3" s="503" t="s">
        <v>275</v>
      </c>
      <c r="L3" s="503" t="s">
        <v>276</v>
      </c>
    </row>
    <row r="4" spans="1:12" ht="24">
      <c r="B4" s="504" t="s">
        <v>209</v>
      </c>
      <c r="C4" s="505">
        <v>11</v>
      </c>
      <c r="D4" s="506">
        <v>2.4608501118568231</v>
      </c>
      <c r="E4" s="507">
        <v>2</v>
      </c>
      <c r="F4" s="507">
        <v>0</v>
      </c>
      <c r="G4" s="507">
        <v>0</v>
      </c>
      <c r="H4" s="507">
        <v>0</v>
      </c>
      <c r="I4" s="507">
        <v>2</v>
      </c>
      <c r="J4" s="507">
        <v>2</v>
      </c>
      <c r="K4" s="507">
        <v>5</v>
      </c>
      <c r="L4" s="16">
        <v>0</v>
      </c>
    </row>
    <row r="5" spans="1:12" ht="24">
      <c r="B5" s="504" t="s">
        <v>210</v>
      </c>
      <c r="C5" s="505">
        <v>346</v>
      </c>
      <c r="D5" s="506">
        <v>77.40492170022371</v>
      </c>
      <c r="E5" s="507">
        <v>88</v>
      </c>
      <c r="F5" s="507">
        <v>77</v>
      </c>
      <c r="G5" s="507">
        <v>62</v>
      </c>
      <c r="H5" s="507">
        <v>32</v>
      </c>
      <c r="I5" s="507">
        <v>21</v>
      </c>
      <c r="J5" s="507">
        <v>13</v>
      </c>
      <c r="K5" s="507">
        <v>53</v>
      </c>
      <c r="L5" s="16">
        <v>0</v>
      </c>
    </row>
    <row r="6" spans="1:12" ht="24">
      <c r="B6" s="504" t="s">
        <v>211</v>
      </c>
      <c r="C6" s="505">
        <v>5</v>
      </c>
      <c r="D6" s="506">
        <v>1.1185682326621924</v>
      </c>
      <c r="E6" s="507">
        <v>1</v>
      </c>
      <c r="F6" s="507">
        <v>0</v>
      </c>
      <c r="G6" s="507">
        <v>0</v>
      </c>
      <c r="H6" s="507">
        <v>0</v>
      </c>
      <c r="I6" s="507">
        <v>0</v>
      </c>
      <c r="J6" s="507">
        <v>1</v>
      </c>
      <c r="K6" s="507">
        <v>3</v>
      </c>
      <c r="L6" s="16">
        <v>0</v>
      </c>
    </row>
    <row r="7" spans="1:12">
      <c r="B7" s="504" t="s">
        <v>212</v>
      </c>
      <c r="C7" s="505">
        <v>29</v>
      </c>
      <c r="D7" s="506">
        <v>6.4876957494407153</v>
      </c>
      <c r="E7" s="507">
        <v>10</v>
      </c>
      <c r="F7" s="507">
        <v>6</v>
      </c>
      <c r="G7" s="507">
        <v>3</v>
      </c>
      <c r="H7" s="507">
        <v>0</v>
      </c>
      <c r="I7" s="507">
        <v>0</v>
      </c>
      <c r="J7" s="507">
        <v>4</v>
      </c>
      <c r="K7" s="507">
        <v>5</v>
      </c>
      <c r="L7" s="16">
        <v>1</v>
      </c>
    </row>
    <row r="8" spans="1:12">
      <c r="B8" s="187" t="s">
        <v>219</v>
      </c>
      <c r="C8" s="505">
        <v>56</v>
      </c>
      <c r="D8" s="506">
        <v>12.527964205816556</v>
      </c>
      <c r="E8" s="507">
        <v>0</v>
      </c>
      <c r="F8" s="507">
        <v>0</v>
      </c>
      <c r="G8" s="507">
        <v>0</v>
      </c>
      <c r="H8" s="507">
        <v>0</v>
      </c>
      <c r="I8" s="507">
        <v>0</v>
      </c>
      <c r="J8" s="507">
        <v>0</v>
      </c>
      <c r="K8" s="507">
        <v>0</v>
      </c>
      <c r="L8" s="16">
        <v>56</v>
      </c>
    </row>
    <row r="9" spans="1:12" ht="15.75" customHeight="1">
      <c r="B9" s="195" t="s">
        <v>11</v>
      </c>
      <c r="C9" s="275">
        <f>SUM(C4:C8)</f>
        <v>447</v>
      </c>
      <c r="D9" s="196">
        <v>100</v>
      </c>
      <c r="E9" s="318">
        <v>101</v>
      </c>
      <c r="F9" s="318">
        <v>83</v>
      </c>
      <c r="G9" s="318">
        <v>65</v>
      </c>
      <c r="H9" s="318">
        <v>32</v>
      </c>
      <c r="I9" s="318">
        <v>23</v>
      </c>
      <c r="J9" s="318">
        <v>20</v>
      </c>
      <c r="K9" s="318">
        <v>66</v>
      </c>
      <c r="L9" s="318">
        <v>57</v>
      </c>
    </row>
  </sheetData>
  <mergeCells count="1">
    <mergeCell ref="B2:K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topLeftCell="A2" workbookViewId="0">
      <selection activeCell="A2" sqref="A2"/>
    </sheetView>
  </sheetViews>
  <sheetFormatPr baseColWidth="10" defaultRowHeight="15"/>
  <cols>
    <col min="2" max="2" customWidth="true" width="32.7109375" collapsed="false"/>
  </cols>
  <sheetData>
    <row r="2" spans="1:6">
      <c r="A2" s="467"/>
      <c r="B2" s="1" t="s">
        <v>284</v>
      </c>
    </row>
    <row r="3" spans="1:6" ht="15" customHeight="1">
      <c r="B3" s="572" t="s">
        <v>283</v>
      </c>
      <c r="C3" s="574" t="s">
        <v>3</v>
      </c>
      <c r="D3" s="576" t="s">
        <v>235</v>
      </c>
      <c r="E3" s="578" t="s">
        <v>4</v>
      </c>
      <c r="F3" s="578"/>
    </row>
    <row r="4" spans="1:6" ht="15" customHeight="1">
      <c r="B4" s="573"/>
      <c r="C4" s="575"/>
      <c r="D4" s="577"/>
      <c r="E4" s="508" t="s">
        <v>6</v>
      </c>
      <c r="F4" s="508" t="s">
        <v>7</v>
      </c>
    </row>
    <row r="5" spans="1:6">
      <c r="B5" s="218" t="s">
        <v>276</v>
      </c>
      <c r="C5" s="220">
        <v>56</v>
      </c>
      <c r="D5" s="509">
        <v>5.7971014492753623</v>
      </c>
      <c r="E5" s="219">
        <v>0</v>
      </c>
      <c r="F5" s="219">
        <v>56</v>
      </c>
    </row>
    <row r="6" spans="1:6">
      <c r="B6" s="218" t="s">
        <v>285</v>
      </c>
      <c r="C6" s="220">
        <f>E6+F6</f>
        <v>797</v>
      </c>
      <c r="D6" s="509">
        <v>82.505175983436857</v>
      </c>
      <c r="E6" s="510">
        <v>428</v>
      </c>
      <c r="F6" s="510">
        <v>369</v>
      </c>
    </row>
    <row r="7" spans="1:6" ht="24">
      <c r="B7" s="221" t="s">
        <v>288</v>
      </c>
      <c r="C7" s="222">
        <f>C5+C6</f>
        <v>853</v>
      </c>
      <c r="D7" s="509">
        <v>88.302277432712216</v>
      </c>
      <c r="E7" s="222">
        <f>E5+E6</f>
        <v>428</v>
      </c>
      <c r="F7" s="222">
        <f>F5+F6</f>
        <v>425</v>
      </c>
    </row>
    <row r="8" spans="1:6">
      <c r="B8" s="218" t="s">
        <v>340</v>
      </c>
      <c r="C8" s="220">
        <f>E8+F8</f>
        <v>17</v>
      </c>
      <c r="D8" s="509">
        <v>1.7598343685300208</v>
      </c>
      <c r="E8" s="510">
        <v>15</v>
      </c>
      <c r="F8" s="510">
        <v>2</v>
      </c>
    </row>
    <row r="9" spans="1:6">
      <c r="B9" s="218" t="s">
        <v>286</v>
      </c>
      <c r="C9" s="220">
        <f>E9+F9</f>
        <v>96</v>
      </c>
      <c r="D9" s="509">
        <v>9.9378881987577632</v>
      </c>
      <c r="E9" s="510">
        <v>76</v>
      </c>
      <c r="F9" s="510">
        <v>20</v>
      </c>
    </row>
    <row r="10" spans="1:6">
      <c r="B10" s="223" t="s">
        <v>287</v>
      </c>
      <c r="C10" s="222">
        <f>C7+C8+C9</f>
        <v>966</v>
      </c>
      <c r="D10" s="509">
        <v>100</v>
      </c>
      <c r="E10" s="222">
        <f>E7+E8+E9</f>
        <v>519</v>
      </c>
      <c r="F10" s="222">
        <f>F7+F8+F9</f>
        <v>447</v>
      </c>
    </row>
    <row r="11" spans="1:6">
      <c r="B11" s="579" t="s">
        <v>289</v>
      </c>
      <c r="C11" s="580"/>
      <c r="D11" s="580"/>
      <c r="E11" s="580"/>
      <c r="F11" s="580"/>
    </row>
  </sheetData>
  <mergeCells count="5">
    <mergeCell ref="B3:B4"/>
    <mergeCell ref="C3:C4"/>
    <mergeCell ref="D3:D4"/>
    <mergeCell ref="E3:F3"/>
    <mergeCell ref="B11:F11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8"/>
  <sheetViews>
    <sheetView topLeftCell="A34" workbookViewId="0">
      <selection activeCell="B48" sqref="B48:E48"/>
    </sheetView>
  </sheetViews>
  <sheetFormatPr baseColWidth="10" defaultRowHeight="15"/>
  <cols>
    <col min="2" max="2" customWidth="true" width="16.7109375" collapsed="false"/>
    <col min="3" max="3" customWidth="true" width="14.85546875" collapsed="false"/>
    <col min="9" max="9" customWidth="true" width="15.7109375" collapsed="false"/>
  </cols>
  <sheetData>
    <row r="2" spans="1:8" ht="18.75">
      <c r="B2" s="420" t="s">
        <v>405</v>
      </c>
      <c r="C2" s="421"/>
      <c r="D2" s="421"/>
      <c r="E2" s="421"/>
      <c r="F2" s="421"/>
      <c r="G2" s="421"/>
      <c r="H2" s="421"/>
    </row>
    <row r="4" spans="1:8" ht="30.75" customHeight="1">
      <c r="A4" s="54"/>
      <c r="B4" s="581" t="s">
        <v>538</v>
      </c>
      <c r="C4" s="581"/>
      <c r="D4" s="581"/>
      <c r="E4" s="581"/>
    </row>
    <row r="5" spans="1:8" ht="30.75" customHeight="1">
      <c r="A5" s="54"/>
      <c r="B5" s="511" t="s">
        <v>407</v>
      </c>
      <c r="C5" s="511" t="s">
        <v>408</v>
      </c>
      <c r="D5" s="428"/>
      <c r="E5" s="428"/>
    </row>
    <row r="6" spans="1:8" ht="17.25" customHeight="1">
      <c r="A6" s="54"/>
      <c r="B6" s="512">
        <v>2016</v>
      </c>
      <c r="C6" s="383">
        <v>101.55982024502543</v>
      </c>
      <c r="D6" s="428"/>
      <c r="E6" s="428"/>
    </row>
    <row r="7" spans="1:8">
      <c r="B7" s="429">
        <v>2015</v>
      </c>
      <c r="C7" s="430">
        <v>88.8</v>
      </c>
      <c r="D7" s="54"/>
      <c r="E7" s="54"/>
    </row>
    <row r="8" spans="1:8">
      <c r="B8" s="16">
        <v>2014</v>
      </c>
      <c r="C8" s="383">
        <v>79.605344796503005</v>
      </c>
      <c r="D8" s="417"/>
      <c r="E8" s="417"/>
    </row>
    <row r="9" spans="1:8">
      <c r="B9" s="16">
        <v>2014</v>
      </c>
      <c r="C9" s="383">
        <v>79.605344796503005</v>
      </c>
      <c r="D9" s="417"/>
      <c r="E9" s="417"/>
    </row>
    <row r="10" spans="1:8">
      <c r="B10" s="16">
        <v>2013</v>
      </c>
      <c r="C10" s="383">
        <v>74.533535656931889</v>
      </c>
      <c r="D10" s="417"/>
      <c r="E10" s="417"/>
    </row>
    <row r="11" spans="1:8">
      <c r="B11" s="16">
        <v>2012</v>
      </c>
      <c r="C11" s="383">
        <v>72.208810890787717</v>
      </c>
      <c r="D11" s="418"/>
      <c r="E11" s="419"/>
    </row>
    <row r="12" spans="1:8">
      <c r="B12" s="16">
        <v>2011</v>
      </c>
      <c r="C12" s="383">
        <v>91.382732065365687</v>
      </c>
      <c r="D12" s="418"/>
      <c r="E12" s="419"/>
    </row>
    <row r="13" spans="1:8">
      <c r="B13" s="16">
        <v>2010</v>
      </c>
      <c r="C13" s="383">
        <v>64.902451386229217</v>
      </c>
      <c r="D13" s="418"/>
      <c r="E13" s="419"/>
    </row>
    <row r="14" spans="1:8">
      <c r="B14" s="16">
        <v>2009</v>
      </c>
      <c r="C14" s="383">
        <v>33.583417851601595</v>
      </c>
      <c r="D14" s="418"/>
      <c r="E14" s="419"/>
    </row>
    <row r="15" spans="1:8">
      <c r="B15" s="16">
        <v>2008</v>
      </c>
      <c r="C15" s="383">
        <v>55.175045944634128</v>
      </c>
      <c r="D15" s="418"/>
      <c r="E15" s="419"/>
    </row>
    <row r="16" spans="1:8">
      <c r="B16" s="16">
        <v>2007</v>
      </c>
      <c r="C16" s="383">
        <v>65.244525133325766</v>
      </c>
      <c r="D16" s="418"/>
      <c r="E16" s="419"/>
    </row>
    <row r="17" spans="2:7" ht="48" customHeight="1" thickBot="1">
      <c r="B17" s="584" t="s">
        <v>410</v>
      </c>
      <c r="C17" s="584"/>
      <c r="D17" s="584"/>
      <c r="E17" s="584"/>
    </row>
    <row r="18" spans="2:7" ht="15" customHeight="1">
      <c r="B18" s="585" t="s">
        <v>406</v>
      </c>
      <c r="C18" s="585"/>
      <c r="D18" s="585"/>
      <c r="E18" s="585"/>
    </row>
    <row r="19" spans="2:7">
      <c r="B19" s="585"/>
      <c r="C19" s="585"/>
      <c r="D19" s="585"/>
      <c r="E19" s="585"/>
    </row>
    <row r="21" spans="2:7" ht="42" customHeight="1">
      <c r="B21" s="583" t="s">
        <v>421</v>
      </c>
      <c r="C21" s="583"/>
      <c r="D21" s="583"/>
      <c r="E21" s="446"/>
    </row>
    <row r="22" spans="2:7">
      <c r="B22" s="409"/>
      <c r="C22" s="423">
        <v>2015</v>
      </c>
      <c r="D22" s="424">
        <v>2016</v>
      </c>
    </row>
    <row r="23" spans="2:7">
      <c r="B23" s="425" t="s">
        <v>58</v>
      </c>
      <c r="C23" s="426">
        <v>9.0339088991327454</v>
      </c>
      <c r="D23" s="426">
        <v>7.4177785607655151</v>
      </c>
      <c r="E23" s="152"/>
    </row>
    <row r="24" spans="2:7">
      <c r="B24" s="425" t="s">
        <v>59</v>
      </c>
      <c r="C24" s="426">
        <v>9.1643112778908584</v>
      </c>
      <c r="D24" s="426">
        <v>8.5979727374550929</v>
      </c>
      <c r="E24" s="152"/>
    </row>
    <row r="25" spans="2:7">
      <c r="B25" s="425" t="s">
        <v>60</v>
      </c>
      <c r="C25" s="426">
        <v>11.77467972871138</v>
      </c>
      <c r="D25" s="426">
        <v>10.576803689924905</v>
      </c>
      <c r="E25" s="152"/>
    </row>
    <row r="26" spans="2:7">
      <c r="B26" s="425" t="s">
        <v>61</v>
      </c>
      <c r="C26" s="426">
        <v>7.4120227641749148</v>
      </c>
      <c r="D26" s="427">
        <v>13.644216062763393</v>
      </c>
      <c r="E26" s="152"/>
    </row>
    <row r="27" spans="2:7">
      <c r="B27" s="425" t="s">
        <v>62</v>
      </c>
      <c r="C27" s="426">
        <v>9.959077246224604</v>
      </c>
      <c r="D27" s="426">
        <v>14.373980000265366</v>
      </c>
      <c r="E27" s="152"/>
    </row>
    <row r="28" spans="2:7">
      <c r="B28" s="425" t="s">
        <v>63</v>
      </c>
      <c r="C28" s="426">
        <v>6.5045787588334498</v>
      </c>
      <c r="D28" s="426">
        <v>7.4408788354348179</v>
      </c>
      <c r="E28" s="152"/>
    </row>
    <row r="29" spans="2:7">
      <c r="B29" s="425" t="s">
        <v>64</v>
      </c>
      <c r="C29" s="426">
        <v>5.4089902120794511</v>
      </c>
      <c r="D29" s="426">
        <v>11.340288710409052</v>
      </c>
      <c r="E29" s="152"/>
      <c r="G29" s="26"/>
    </row>
    <row r="30" spans="2:7">
      <c r="B30" s="425" t="s">
        <v>65</v>
      </c>
      <c r="C30" s="426">
        <v>3.9171234603868648</v>
      </c>
      <c r="D30" s="426">
        <v>4.4640130067242136</v>
      </c>
      <c r="E30" s="152"/>
    </row>
    <row r="31" spans="2:7">
      <c r="B31" s="425" t="s">
        <v>66</v>
      </c>
      <c r="C31" s="426">
        <v>6.2992125984251972</v>
      </c>
      <c r="D31" s="426">
        <v>6.776381739286891</v>
      </c>
      <c r="E31" s="152"/>
    </row>
    <row r="32" spans="2:7">
      <c r="B32" s="425" t="s">
        <v>67</v>
      </c>
      <c r="C32" s="426">
        <v>7.2676463141311167</v>
      </c>
      <c r="D32" s="426">
        <v>5.4488489306633969</v>
      </c>
      <c r="E32" s="152"/>
    </row>
    <row r="33" spans="2:7">
      <c r="B33" s="425" t="s">
        <v>68</v>
      </c>
      <c r="C33" s="426">
        <v>6.5233699729280152</v>
      </c>
      <c r="D33" s="426">
        <v>5.6102492521537748</v>
      </c>
      <c r="E33" s="152"/>
    </row>
    <row r="34" spans="2:7">
      <c r="B34" s="425" t="s">
        <v>69</v>
      </c>
      <c r="C34" s="426">
        <v>5.3719239896111661</v>
      </c>
      <c r="D34" s="426">
        <v>5.3873867806996865</v>
      </c>
      <c r="E34" s="152"/>
    </row>
    <row r="35" spans="2:7" ht="30">
      <c r="B35" s="513" t="s">
        <v>540</v>
      </c>
      <c r="C35" s="426">
        <v>88.762599784152656</v>
      </c>
      <c r="D35" s="426">
        <v>101.55982562912561</v>
      </c>
      <c r="E35" s="152"/>
    </row>
    <row r="36" spans="2:7" ht="54.75" customHeight="1" thickBot="1">
      <c r="B36" s="584" t="s">
        <v>410</v>
      </c>
      <c r="C36" s="584"/>
      <c r="D36" s="584"/>
      <c r="E36" s="584"/>
    </row>
    <row r="39" spans="2:7" ht="37.5" customHeight="1">
      <c r="B39" s="586" t="s">
        <v>539</v>
      </c>
      <c r="C39" s="586"/>
      <c r="D39" s="586"/>
      <c r="E39" s="586"/>
      <c r="F39" s="586"/>
      <c r="G39" s="586"/>
    </row>
    <row r="40" spans="2:7">
      <c r="B40" s="408" t="s">
        <v>13</v>
      </c>
      <c r="C40" s="432">
        <v>2012</v>
      </c>
      <c r="D40" s="432">
        <v>2013</v>
      </c>
      <c r="E40" s="432">
        <v>2014</v>
      </c>
      <c r="F40" s="432">
        <v>2015</v>
      </c>
      <c r="G40" s="432">
        <v>2016</v>
      </c>
    </row>
    <row r="41" spans="2:7">
      <c r="B41" s="408" t="s">
        <v>17</v>
      </c>
      <c r="C41" s="431">
        <v>111.41552511415526</v>
      </c>
      <c r="D41" s="431">
        <v>77.07206573241919</v>
      </c>
      <c r="E41" s="431">
        <v>79.983363460400241</v>
      </c>
      <c r="F41" s="431">
        <v>107.74085579004526</v>
      </c>
      <c r="G41" s="431">
        <v>118.68429733819721</v>
      </c>
    </row>
    <row r="42" spans="2:7">
      <c r="B42" s="408" t="s">
        <v>18</v>
      </c>
      <c r="C42" s="431">
        <v>213.18468171784903</v>
      </c>
      <c r="D42" s="431">
        <v>215.10191775701591</v>
      </c>
      <c r="E42" s="431">
        <v>202.15102633470215</v>
      </c>
      <c r="F42" s="431">
        <v>159.5639168540983</v>
      </c>
      <c r="G42" s="431">
        <v>184.87900147488816</v>
      </c>
    </row>
    <row r="43" spans="2:7">
      <c r="B43" s="408" t="s">
        <v>19</v>
      </c>
      <c r="C43" s="431">
        <v>112.81669903753819</v>
      </c>
      <c r="D43" s="431">
        <v>70.165022736166023</v>
      </c>
      <c r="E43" s="431">
        <v>86.746773697727619</v>
      </c>
      <c r="F43" s="431">
        <v>96.317136846374154</v>
      </c>
      <c r="G43" s="431">
        <v>139.46216655918462</v>
      </c>
    </row>
    <row r="44" spans="2:7">
      <c r="B44" s="408" t="s">
        <v>20</v>
      </c>
      <c r="C44" s="431">
        <v>35.654467651500013</v>
      </c>
      <c r="D44" s="431">
        <v>43.700674301404469</v>
      </c>
      <c r="E44" s="431">
        <v>52.599730403838926</v>
      </c>
      <c r="F44" s="431">
        <v>68.333932671335404</v>
      </c>
      <c r="G44" s="431">
        <v>76.396232723855334</v>
      </c>
    </row>
    <row r="45" spans="2:7" ht="30">
      <c r="B45" s="513" t="s">
        <v>540</v>
      </c>
      <c r="C45" s="431">
        <v>75.681440887576116</v>
      </c>
      <c r="D45" s="431">
        <v>74.533535656931889</v>
      </c>
      <c r="E45" s="431">
        <v>79.605344796502976</v>
      </c>
      <c r="F45" s="431">
        <v>88.762590005502332</v>
      </c>
      <c r="G45" s="431">
        <v>101.55982024502543</v>
      </c>
    </row>
    <row r="46" spans="2:7" ht="42.75" customHeight="1">
      <c r="B46" s="582" t="s">
        <v>410</v>
      </c>
      <c r="C46" s="582"/>
      <c r="D46" s="582"/>
      <c r="E46" s="582"/>
      <c r="F46" s="582"/>
    </row>
    <row r="47" spans="2:7" ht="18.75" customHeight="1">
      <c r="B47" s="422"/>
      <c r="C47" s="422"/>
      <c r="D47" s="422"/>
      <c r="E47" s="422"/>
      <c r="F47" s="422"/>
    </row>
    <row r="48" spans="2:7" ht="37.5" customHeight="1">
      <c r="B48" s="583" t="s">
        <v>413</v>
      </c>
      <c r="C48" s="583"/>
      <c r="D48" s="583"/>
      <c r="E48" s="583"/>
      <c r="F48" s="446"/>
    </row>
    <row r="49" spans="2:12">
      <c r="B49" s="408" t="s">
        <v>407</v>
      </c>
      <c r="C49" s="408" t="s">
        <v>36</v>
      </c>
      <c r="D49" s="408" t="s">
        <v>411</v>
      </c>
      <c r="E49" s="408" t="s">
        <v>412</v>
      </c>
      <c r="H49" s="433"/>
      <c r="I49" s="434"/>
      <c r="J49" s="433"/>
      <c r="K49" s="435"/>
      <c r="L49" s="433"/>
    </row>
    <row r="50" spans="2:12">
      <c r="B50" s="408">
        <v>2012</v>
      </c>
      <c r="C50" s="444">
        <v>72.813909356180318</v>
      </c>
      <c r="D50" s="444">
        <v>79.142103959539511</v>
      </c>
      <c r="E50" s="431">
        <v>75.681440887576116</v>
      </c>
      <c r="H50" s="443"/>
      <c r="I50" s="435"/>
      <c r="J50" s="436"/>
      <c r="K50" s="435"/>
      <c r="L50" s="437"/>
    </row>
    <row r="51" spans="2:12">
      <c r="B51" s="408">
        <v>2013</v>
      </c>
      <c r="C51" s="444">
        <v>56.171442183054232</v>
      </c>
      <c r="D51" s="444">
        <v>97.272683212109129</v>
      </c>
      <c r="E51" s="431">
        <v>74.533535656931889</v>
      </c>
      <c r="H51" s="443"/>
      <c r="I51" s="435"/>
      <c r="J51" s="436"/>
      <c r="K51" s="435"/>
      <c r="L51" s="437"/>
    </row>
    <row r="52" spans="2:12">
      <c r="B52" s="408">
        <v>2014</v>
      </c>
      <c r="C52" s="445">
        <v>55.30799451397791</v>
      </c>
      <c r="D52" s="445">
        <v>110.15633632042451</v>
      </c>
      <c r="E52" s="431">
        <v>79.605344796502976</v>
      </c>
      <c r="H52" s="443"/>
      <c r="I52" s="435"/>
      <c r="J52" s="438"/>
      <c r="K52" s="435"/>
      <c r="L52" s="437"/>
    </row>
    <row r="53" spans="2:12">
      <c r="B53" s="408">
        <v>2015</v>
      </c>
      <c r="C53" s="445">
        <v>62.655996084210493</v>
      </c>
      <c r="D53" s="445">
        <v>122.17738617144671</v>
      </c>
      <c r="E53" s="431">
        <v>88.762590005502332</v>
      </c>
      <c r="H53" s="443"/>
      <c r="I53" s="435"/>
      <c r="J53" s="438"/>
      <c r="K53" s="435"/>
      <c r="L53" s="437"/>
    </row>
    <row r="54" spans="2:12">
      <c r="B54" s="408">
        <v>2016</v>
      </c>
      <c r="C54" s="445">
        <v>77.527612145508016</v>
      </c>
      <c r="D54" s="445">
        <v>132.48061535843098</v>
      </c>
      <c r="E54" s="431">
        <v>101.55982024502543</v>
      </c>
      <c r="H54" s="443"/>
      <c r="I54" s="435"/>
      <c r="J54" s="438"/>
      <c r="K54" s="435"/>
      <c r="L54" s="437"/>
    </row>
    <row r="55" spans="2:12" ht="43.5" customHeight="1">
      <c r="B55" s="582" t="s">
        <v>410</v>
      </c>
      <c r="C55" s="582"/>
      <c r="D55" s="582"/>
      <c r="E55" s="582"/>
      <c r="F55" s="582"/>
      <c r="H55" s="443"/>
      <c r="I55" s="435"/>
      <c r="J55" s="439"/>
      <c r="K55" s="440"/>
      <c r="L55" s="437"/>
    </row>
    <row r="56" spans="2:12">
      <c r="H56" s="443"/>
      <c r="I56" s="435"/>
      <c r="J56" s="439"/>
      <c r="K56" s="440"/>
      <c r="L56" s="437"/>
    </row>
    <row r="57" spans="2:12">
      <c r="H57" s="443"/>
      <c r="I57" s="435"/>
      <c r="J57" s="441"/>
      <c r="K57" s="442"/>
      <c r="L57" s="437"/>
    </row>
    <row r="58" spans="2:12">
      <c r="H58" s="443"/>
      <c r="I58" s="435"/>
      <c r="J58" s="441"/>
      <c r="K58" s="442"/>
      <c r="L58" s="437"/>
    </row>
  </sheetData>
  <mergeCells count="9">
    <mergeCell ref="B4:E4"/>
    <mergeCell ref="B46:F46"/>
    <mergeCell ref="B48:E48"/>
    <mergeCell ref="B55:F55"/>
    <mergeCell ref="B17:E17"/>
    <mergeCell ref="B18:E19"/>
    <mergeCell ref="B36:E36"/>
    <mergeCell ref="B21:D21"/>
    <mergeCell ref="B39:G39"/>
  </mergeCell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"/>
  <sheetViews>
    <sheetView workbookViewId="0">
      <selection activeCell="B4" sqref="B4"/>
    </sheetView>
  </sheetViews>
  <sheetFormatPr baseColWidth="10" defaultRowHeight="15"/>
  <sheetData>
    <row r="1" spans="2:8" ht="23.25">
      <c r="B1" s="514" t="s">
        <v>541</v>
      </c>
    </row>
    <row r="2" spans="2:8" ht="23.25">
      <c r="B2" s="514" t="s">
        <v>542</v>
      </c>
    </row>
    <row r="4" spans="2:8">
      <c r="B4" s="526" t="s">
        <v>543</v>
      </c>
    </row>
    <row r="5" spans="2:8" ht="48.75">
      <c r="B5" s="515" t="s">
        <v>13</v>
      </c>
      <c r="C5" s="516" t="s">
        <v>14</v>
      </c>
      <c r="D5" s="516" t="s">
        <v>15</v>
      </c>
      <c r="E5" s="517" t="s">
        <v>544</v>
      </c>
      <c r="F5" s="518" t="s">
        <v>235</v>
      </c>
      <c r="G5" s="519" t="s">
        <v>545</v>
      </c>
      <c r="H5" s="518" t="s">
        <v>235</v>
      </c>
    </row>
    <row r="6" spans="2:8">
      <c r="B6" s="520" t="s">
        <v>17</v>
      </c>
      <c r="C6" s="521">
        <v>34</v>
      </c>
      <c r="D6" s="18">
        <v>15.887850467289718</v>
      </c>
      <c r="E6" s="522">
        <v>24</v>
      </c>
      <c r="F6" s="523">
        <v>17.021276595744681</v>
      </c>
      <c r="G6" s="522">
        <v>10</v>
      </c>
      <c r="H6" s="523">
        <v>13.698630136986301</v>
      </c>
    </row>
    <row r="7" spans="2:8">
      <c r="B7" s="520" t="s">
        <v>18</v>
      </c>
      <c r="C7" s="521">
        <v>56</v>
      </c>
      <c r="D7" s="18">
        <v>26.168224299065418</v>
      </c>
      <c r="E7" s="522">
        <v>35</v>
      </c>
      <c r="F7" s="523">
        <v>24.822695035460992</v>
      </c>
      <c r="G7" s="522">
        <v>21</v>
      </c>
      <c r="H7" s="523">
        <v>28.767123287671232</v>
      </c>
    </row>
    <row r="8" spans="2:8">
      <c r="B8" s="520" t="s">
        <v>19</v>
      </c>
      <c r="C8" s="521">
        <v>14</v>
      </c>
      <c r="D8" s="18">
        <v>6.5420560747663545</v>
      </c>
      <c r="E8" s="522">
        <v>10</v>
      </c>
      <c r="F8" s="523">
        <v>7.0921985815602842</v>
      </c>
      <c r="G8" s="522">
        <v>4</v>
      </c>
      <c r="H8" s="523">
        <v>5.4794520547945202</v>
      </c>
    </row>
    <row r="9" spans="2:8">
      <c r="B9" s="520" t="s">
        <v>20</v>
      </c>
      <c r="C9" s="521">
        <v>109</v>
      </c>
      <c r="D9" s="18">
        <v>50.934579439252339</v>
      </c>
      <c r="E9" s="522">
        <v>71</v>
      </c>
      <c r="F9" s="523">
        <v>50.354609929078009</v>
      </c>
      <c r="G9" s="522">
        <v>38</v>
      </c>
      <c r="H9" s="523">
        <v>52.054794520547944</v>
      </c>
    </row>
    <row r="10" spans="2:8">
      <c r="B10" s="524" t="s">
        <v>546</v>
      </c>
      <c r="C10" s="521">
        <v>1</v>
      </c>
      <c r="D10" s="18">
        <v>0.46728971962616817</v>
      </c>
      <c r="E10" s="522">
        <v>1</v>
      </c>
      <c r="F10" s="523">
        <v>0.70921985815602839</v>
      </c>
      <c r="G10" s="522">
        <v>0</v>
      </c>
      <c r="H10" s="523">
        <v>0</v>
      </c>
    </row>
    <row r="11" spans="2:8">
      <c r="B11" s="356" t="s">
        <v>11</v>
      </c>
      <c r="C11" s="356">
        <v>214</v>
      </c>
      <c r="D11" s="24">
        <v>100</v>
      </c>
      <c r="E11" s="356">
        <v>141</v>
      </c>
      <c r="F11" s="525">
        <v>100</v>
      </c>
      <c r="G11" s="356">
        <v>73</v>
      </c>
      <c r="H11" s="525">
        <v>100</v>
      </c>
    </row>
  </sheetData>
  <hyperlinks>
    <hyperlink ref="B4" location="ECPNT!B4" display="Partes comunicados de enfermedades según tipo de patología y sector de actividad.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opLeftCell="A4" workbookViewId="0">
      <selection activeCell="B4" sqref="B4:F4"/>
    </sheetView>
  </sheetViews>
  <sheetFormatPr baseColWidth="10" defaultColWidth="9.140625" defaultRowHeight="15"/>
  <cols>
    <col min="1" max="1" customWidth="true" width="14.28515625" collapsed="false"/>
    <col min="2" max="2" customWidth="true" width="21.0" collapsed="false"/>
    <col min="8" max="8" customWidth="true" width="12.5703125" collapsed="false"/>
    <col min="256" max="257" customWidth="true" width="9.140625" collapsed="false"/>
    <col min="258" max="258" customWidth="true" width="21.0" collapsed="false"/>
    <col min="512" max="513" customWidth="true" width="9.140625" collapsed="false"/>
    <col min="514" max="514" customWidth="true" width="21.0" collapsed="false"/>
    <col min="768" max="769" customWidth="true" width="9.140625" collapsed="false"/>
    <col min="770" max="770" customWidth="true" width="21.0" collapsed="false"/>
    <col min="1024" max="1025" customWidth="true" width="9.140625" collapsed="false"/>
    <col min="1026" max="1026" customWidth="true" width="21.0" collapsed="false"/>
    <col min="1280" max="1281" customWidth="true" width="9.140625" collapsed="false"/>
    <col min="1282" max="1282" customWidth="true" width="21.0" collapsed="false"/>
    <col min="1536" max="1537" customWidth="true" width="9.140625" collapsed="false"/>
    <col min="1538" max="1538" customWidth="true" width="21.0" collapsed="false"/>
    <col min="1792" max="1793" customWidth="true" width="9.140625" collapsed="false"/>
    <col min="1794" max="1794" customWidth="true" width="21.0" collapsed="false"/>
    <col min="2048" max="2049" customWidth="true" width="9.140625" collapsed="false"/>
    <col min="2050" max="2050" customWidth="true" width="21.0" collapsed="false"/>
    <col min="2304" max="2305" customWidth="true" width="9.140625" collapsed="false"/>
    <col min="2306" max="2306" customWidth="true" width="21.0" collapsed="false"/>
    <col min="2560" max="2561" customWidth="true" width="9.140625" collapsed="false"/>
    <col min="2562" max="2562" customWidth="true" width="21.0" collapsed="false"/>
    <col min="2816" max="2817" customWidth="true" width="9.140625" collapsed="false"/>
    <col min="2818" max="2818" customWidth="true" width="21.0" collapsed="false"/>
    <col min="3072" max="3073" customWidth="true" width="9.140625" collapsed="false"/>
    <col min="3074" max="3074" customWidth="true" width="21.0" collapsed="false"/>
    <col min="3328" max="3329" customWidth="true" width="9.140625" collapsed="false"/>
    <col min="3330" max="3330" customWidth="true" width="21.0" collapsed="false"/>
    <col min="3584" max="3585" customWidth="true" width="9.140625" collapsed="false"/>
    <col min="3586" max="3586" customWidth="true" width="21.0" collapsed="false"/>
    <col min="3840" max="3841" customWidth="true" width="9.140625" collapsed="false"/>
    <col min="3842" max="3842" customWidth="true" width="21.0" collapsed="false"/>
    <col min="4096" max="4097" customWidth="true" width="9.140625" collapsed="false"/>
    <col min="4098" max="4098" customWidth="true" width="21.0" collapsed="false"/>
    <col min="4352" max="4353" customWidth="true" width="9.140625" collapsed="false"/>
    <col min="4354" max="4354" customWidth="true" width="21.0" collapsed="false"/>
    <col min="4608" max="4609" customWidth="true" width="9.140625" collapsed="false"/>
    <col min="4610" max="4610" customWidth="true" width="21.0" collapsed="false"/>
    <col min="4864" max="4865" customWidth="true" width="9.140625" collapsed="false"/>
    <col min="4866" max="4866" customWidth="true" width="21.0" collapsed="false"/>
    <col min="5120" max="5121" customWidth="true" width="9.140625" collapsed="false"/>
    <col min="5122" max="5122" customWidth="true" width="21.0" collapsed="false"/>
    <col min="5376" max="5377" customWidth="true" width="9.140625" collapsed="false"/>
    <col min="5378" max="5378" customWidth="true" width="21.0" collapsed="false"/>
    <col min="5632" max="5633" customWidth="true" width="9.140625" collapsed="false"/>
    <col min="5634" max="5634" customWidth="true" width="21.0" collapsed="false"/>
    <col min="5888" max="5889" customWidth="true" width="9.140625" collapsed="false"/>
    <col min="5890" max="5890" customWidth="true" width="21.0" collapsed="false"/>
    <col min="6144" max="6145" customWidth="true" width="9.140625" collapsed="false"/>
    <col min="6146" max="6146" customWidth="true" width="21.0" collapsed="false"/>
    <col min="6400" max="6401" customWidth="true" width="9.140625" collapsed="false"/>
    <col min="6402" max="6402" customWidth="true" width="21.0" collapsed="false"/>
    <col min="6656" max="6657" customWidth="true" width="9.140625" collapsed="false"/>
    <col min="6658" max="6658" customWidth="true" width="21.0" collapsed="false"/>
    <col min="6912" max="6913" customWidth="true" width="9.140625" collapsed="false"/>
    <col min="6914" max="6914" customWidth="true" width="21.0" collapsed="false"/>
    <col min="7168" max="7169" customWidth="true" width="9.140625" collapsed="false"/>
    <col min="7170" max="7170" customWidth="true" width="21.0" collapsed="false"/>
    <col min="7424" max="7425" customWidth="true" width="9.140625" collapsed="false"/>
    <col min="7426" max="7426" customWidth="true" width="21.0" collapsed="false"/>
    <col min="7680" max="7681" customWidth="true" width="9.140625" collapsed="false"/>
    <col min="7682" max="7682" customWidth="true" width="21.0" collapsed="false"/>
    <col min="7936" max="7937" customWidth="true" width="9.140625" collapsed="false"/>
    <col min="7938" max="7938" customWidth="true" width="21.0" collapsed="false"/>
    <col min="8192" max="8193" customWidth="true" width="9.140625" collapsed="false"/>
    <col min="8194" max="8194" customWidth="true" width="21.0" collapsed="false"/>
    <col min="8448" max="8449" customWidth="true" width="9.140625" collapsed="false"/>
    <col min="8450" max="8450" customWidth="true" width="21.0" collapsed="false"/>
    <col min="8704" max="8705" customWidth="true" width="9.140625" collapsed="false"/>
    <col min="8706" max="8706" customWidth="true" width="21.0" collapsed="false"/>
    <col min="8960" max="8961" customWidth="true" width="9.140625" collapsed="false"/>
    <col min="8962" max="8962" customWidth="true" width="21.0" collapsed="false"/>
    <col min="9216" max="9217" customWidth="true" width="9.140625" collapsed="false"/>
    <col min="9218" max="9218" customWidth="true" width="21.0" collapsed="false"/>
    <col min="9472" max="9473" customWidth="true" width="9.140625" collapsed="false"/>
    <col min="9474" max="9474" customWidth="true" width="21.0" collapsed="false"/>
    <col min="9728" max="9729" customWidth="true" width="9.140625" collapsed="false"/>
    <col min="9730" max="9730" customWidth="true" width="21.0" collapsed="false"/>
    <col min="9984" max="9985" customWidth="true" width="9.140625" collapsed="false"/>
    <col min="9986" max="9986" customWidth="true" width="21.0" collapsed="false"/>
    <col min="10240" max="10241" customWidth="true" width="9.140625" collapsed="false"/>
    <col min="10242" max="10242" customWidth="true" width="21.0" collapsed="false"/>
    <col min="10496" max="10497" customWidth="true" width="9.140625" collapsed="false"/>
    <col min="10498" max="10498" customWidth="true" width="21.0" collapsed="false"/>
    <col min="10752" max="10753" customWidth="true" width="9.140625" collapsed="false"/>
    <col min="10754" max="10754" customWidth="true" width="21.0" collapsed="false"/>
    <col min="11008" max="11009" customWidth="true" width="9.140625" collapsed="false"/>
    <col min="11010" max="11010" customWidth="true" width="21.0" collapsed="false"/>
    <col min="11264" max="11265" customWidth="true" width="9.140625" collapsed="false"/>
    <col min="11266" max="11266" customWidth="true" width="21.0" collapsed="false"/>
    <col min="11520" max="11521" customWidth="true" width="9.140625" collapsed="false"/>
    <col min="11522" max="11522" customWidth="true" width="21.0" collapsed="false"/>
    <col min="11776" max="11777" customWidth="true" width="9.140625" collapsed="false"/>
    <col min="11778" max="11778" customWidth="true" width="21.0" collapsed="false"/>
    <col min="12032" max="12033" customWidth="true" width="9.140625" collapsed="false"/>
    <col min="12034" max="12034" customWidth="true" width="21.0" collapsed="false"/>
    <col min="12288" max="12289" customWidth="true" width="9.140625" collapsed="false"/>
    <col min="12290" max="12290" customWidth="true" width="21.0" collapsed="false"/>
    <col min="12544" max="12545" customWidth="true" width="9.140625" collapsed="false"/>
    <col min="12546" max="12546" customWidth="true" width="21.0" collapsed="false"/>
    <col min="12800" max="12801" customWidth="true" width="9.140625" collapsed="false"/>
    <col min="12802" max="12802" customWidth="true" width="21.0" collapsed="false"/>
    <col min="13056" max="13057" customWidth="true" width="9.140625" collapsed="false"/>
    <col min="13058" max="13058" customWidth="true" width="21.0" collapsed="false"/>
    <col min="13312" max="13313" customWidth="true" width="9.140625" collapsed="false"/>
    <col min="13314" max="13314" customWidth="true" width="21.0" collapsed="false"/>
    <col min="13568" max="13569" customWidth="true" width="9.140625" collapsed="false"/>
    <col min="13570" max="13570" customWidth="true" width="21.0" collapsed="false"/>
    <col min="13824" max="13825" customWidth="true" width="9.140625" collapsed="false"/>
    <col min="13826" max="13826" customWidth="true" width="21.0" collapsed="false"/>
    <col min="14080" max="14081" customWidth="true" width="9.140625" collapsed="false"/>
    <col min="14082" max="14082" customWidth="true" width="21.0" collapsed="false"/>
    <col min="14336" max="14337" customWidth="true" width="9.140625" collapsed="false"/>
    <col min="14338" max="14338" customWidth="true" width="21.0" collapsed="false"/>
    <col min="14592" max="14593" customWidth="true" width="9.140625" collapsed="false"/>
    <col min="14594" max="14594" customWidth="true" width="21.0" collapsed="false"/>
    <col min="14848" max="14849" customWidth="true" width="9.140625" collapsed="false"/>
    <col min="14850" max="14850" customWidth="true" width="21.0" collapsed="false"/>
    <col min="15104" max="15105" customWidth="true" width="9.140625" collapsed="false"/>
    <col min="15106" max="15106" customWidth="true" width="21.0" collapsed="false"/>
    <col min="15360" max="15361" customWidth="true" width="9.140625" collapsed="false"/>
    <col min="15362" max="15362" customWidth="true" width="21.0" collapsed="false"/>
    <col min="15616" max="15617" customWidth="true" width="9.140625" collapsed="false"/>
    <col min="15618" max="15618" customWidth="true" width="21.0" collapsed="false"/>
    <col min="15872" max="15873" customWidth="true" width="9.140625" collapsed="false"/>
    <col min="15874" max="15874" customWidth="true" width="21.0" collapsed="false"/>
    <col min="16128" max="16129" customWidth="true" width="9.140625" collapsed="false"/>
    <col min="16130" max="16130" customWidth="true" width="21.0" collapsed="false"/>
  </cols>
  <sheetData>
    <row r="1" spans="1:18" ht="23.25">
      <c r="C1" s="229" t="s">
        <v>423</v>
      </c>
    </row>
    <row r="2" spans="1:18" ht="21">
      <c r="F2" s="346" t="s">
        <v>346</v>
      </c>
    </row>
    <row r="3" spans="1:18">
      <c r="K3" s="26"/>
      <c r="L3" s="331"/>
      <c r="M3" s="331"/>
      <c r="N3" s="331"/>
      <c r="O3" s="331"/>
      <c r="P3" s="331"/>
    </row>
    <row r="4" spans="1:18" ht="12.75" customHeight="1">
      <c r="A4" s="466" t="s">
        <v>347</v>
      </c>
      <c r="B4" s="527" t="s">
        <v>392</v>
      </c>
      <c r="C4" s="527"/>
      <c r="D4" s="527"/>
      <c r="E4" s="527"/>
      <c r="F4" s="527"/>
      <c r="K4" s="331"/>
      <c r="L4" s="332"/>
      <c r="M4" s="333"/>
      <c r="N4" s="333"/>
      <c r="O4" s="333"/>
      <c r="P4" s="333"/>
      <c r="Q4" s="334"/>
      <c r="R4" s="334"/>
    </row>
    <row r="5" spans="1:18">
      <c r="B5" s="4"/>
      <c r="C5" s="5" t="s">
        <v>3</v>
      </c>
      <c r="D5" s="5" t="s">
        <v>7</v>
      </c>
      <c r="E5" s="6" t="s">
        <v>6</v>
      </c>
      <c r="H5" s="456"/>
      <c r="I5" s="457"/>
      <c r="J5" s="457"/>
      <c r="K5" s="458"/>
      <c r="L5" s="335"/>
      <c r="M5" s="335"/>
      <c r="N5" s="335"/>
      <c r="O5" s="335"/>
      <c r="P5" s="335"/>
      <c r="Q5" s="334"/>
      <c r="R5" s="334"/>
    </row>
    <row r="6" spans="1:18" ht="13.5" customHeight="1">
      <c r="B6" s="7" t="s">
        <v>9</v>
      </c>
      <c r="C6" s="8">
        <v>740</v>
      </c>
      <c r="D6" s="9">
        <v>257</v>
      </c>
      <c r="E6" s="9">
        <v>483</v>
      </c>
      <c r="H6" s="459"/>
      <c r="I6" s="460"/>
      <c r="J6" s="461"/>
      <c r="K6" s="461"/>
      <c r="L6" s="335"/>
      <c r="M6" s="335"/>
      <c r="N6" s="327"/>
      <c r="O6" s="327"/>
      <c r="P6" s="335"/>
      <c r="Q6" s="334"/>
      <c r="R6" s="334"/>
    </row>
    <row r="7" spans="1:18">
      <c r="B7" s="7" t="s">
        <v>10</v>
      </c>
      <c r="C7" s="8">
        <v>226</v>
      </c>
      <c r="D7" s="10">
        <v>190</v>
      </c>
      <c r="E7" s="10">
        <v>36</v>
      </c>
      <c r="H7" s="459"/>
      <c r="I7" s="460"/>
      <c r="J7" s="462"/>
      <c r="K7" s="462"/>
      <c r="L7" s="338"/>
      <c r="M7" s="336"/>
      <c r="N7" s="337"/>
      <c r="O7" s="337"/>
      <c r="P7" s="337"/>
      <c r="Q7" s="333"/>
      <c r="R7" s="334"/>
    </row>
    <row r="8" spans="1:18">
      <c r="B8" s="11" t="s">
        <v>11</v>
      </c>
      <c r="C8" s="319">
        <v>966</v>
      </c>
      <c r="D8" s="12">
        <v>447</v>
      </c>
      <c r="E8" s="12">
        <v>519</v>
      </c>
      <c r="H8" s="463"/>
      <c r="I8" s="464"/>
      <c r="J8" s="465"/>
      <c r="K8" s="465"/>
      <c r="L8" s="338"/>
      <c r="M8" s="336"/>
      <c r="N8" s="337"/>
      <c r="O8" s="337"/>
      <c r="P8" s="337"/>
      <c r="Q8" s="226"/>
      <c r="R8" s="334"/>
    </row>
    <row r="11" spans="1:18">
      <c r="A11" s="466" t="s">
        <v>425</v>
      </c>
      <c r="B11" s="528" t="s">
        <v>424</v>
      </c>
      <c r="C11" s="528"/>
      <c r="D11" s="528"/>
      <c r="E11" s="528"/>
      <c r="F11" s="528"/>
      <c r="G11" s="528"/>
      <c r="H11" s="528"/>
      <c r="K11" s="1"/>
    </row>
    <row r="12" spans="1:18">
      <c r="B12" s="13" t="s">
        <v>13</v>
      </c>
      <c r="C12" s="14" t="s">
        <v>14</v>
      </c>
      <c r="D12" s="14" t="s">
        <v>15</v>
      </c>
      <c r="E12" s="14" t="s">
        <v>16</v>
      </c>
      <c r="F12" s="15" t="s">
        <v>22</v>
      </c>
    </row>
    <row r="13" spans="1:18">
      <c r="B13" s="16" t="s">
        <v>17</v>
      </c>
      <c r="C13" s="28">
        <v>125</v>
      </c>
      <c r="D13" s="18">
        <v>16.891891891891891</v>
      </c>
      <c r="E13" s="27">
        <v>62</v>
      </c>
      <c r="F13" s="27">
        <v>63</v>
      </c>
    </row>
    <row r="14" spans="1:18">
      <c r="B14" s="16" t="s">
        <v>18</v>
      </c>
      <c r="C14" s="28">
        <v>180</v>
      </c>
      <c r="D14" s="18">
        <v>24.324324324324326</v>
      </c>
      <c r="E14" s="27">
        <v>64</v>
      </c>
      <c r="F14" s="27">
        <v>116</v>
      </c>
    </row>
    <row r="15" spans="1:18">
      <c r="B15" s="16" t="s">
        <v>19</v>
      </c>
      <c r="C15" s="28">
        <v>42</v>
      </c>
      <c r="D15" s="18">
        <v>5.6756756756756763</v>
      </c>
      <c r="E15" s="27">
        <v>16</v>
      </c>
      <c r="F15" s="27">
        <v>26</v>
      </c>
    </row>
    <row r="16" spans="1:18">
      <c r="B16" s="16" t="s">
        <v>20</v>
      </c>
      <c r="C16" s="28">
        <v>393</v>
      </c>
      <c r="D16" s="18">
        <v>53.108108108108112</v>
      </c>
      <c r="E16" s="27">
        <v>115</v>
      </c>
      <c r="F16" s="27">
        <v>278</v>
      </c>
    </row>
    <row r="17" spans="1:11">
      <c r="B17" s="12" t="s">
        <v>11</v>
      </c>
      <c r="C17" s="12">
        <v>740</v>
      </c>
      <c r="D17" s="24">
        <v>100</v>
      </c>
      <c r="E17" s="224">
        <v>257</v>
      </c>
      <c r="F17" s="224">
        <v>483</v>
      </c>
    </row>
    <row r="18" spans="1:11">
      <c r="C18" s="2"/>
      <c r="F18" s="2"/>
    </row>
    <row r="19" spans="1:11">
      <c r="A19" s="335"/>
      <c r="D19" s="339"/>
      <c r="E19" s="202"/>
      <c r="F19" s="202"/>
    </row>
    <row r="20" spans="1:11">
      <c r="A20" s="466" t="s">
        <v>395</v>
      </c>
      <c r="B20" s="527" t="s">
        <v>349</v>
      </c>
      <c r="C20" s="527"/>
      <c r="D20" s="527"/>
      <c r="E20" s="527"/>
      <c r="F20" s="527"/>
      <c r="G20" s="527"/>
    </row>
    <row r="21" spans="1:11">
      <c r="A21" s="338"/>
      <c r="B21" s="21" t="s">
        <v>21</v>
      </c>
      <c r="C21" s="14" t="s">
        <v>14</v>
      </c>
      <c r="D21" s="14" t="s">
        <v>15</v>
      </c>
      <c r="E21" s="14" t="s">
        <v>16</v>
      </c>
      <c r="F21" s="15" t="s">
        <v>22</v>
      </c>
    </row>
    <row r="22" spans="1:11">
      <c r="A22" s="338"/>
      <c r="B22" s="22" t="s">
        <v>9</v>
      </c>
      <c r="C22" s="17">
        <v>740</v>
      </c>
      <c r="D22" s="18">
        <v>76.604554865424433</v>
      </c>
      <c r="E22" s="19">
        <v>257</v>
      </c>
      <c r="F22" s="19">
        <v>483</v>
      </c>
      <c r="G22" s="227"/>
    </row>
    <row r="23" spans="1:11">
      <c r="A23" s="338"/>
      <c r="B23" s="22" t="s">
        <v>0</v>
      </c>
      <c r="C23" s="17">
        <v>166</v>
      </c>
      <c r="D23" s="18">
        <v>17.184265010351968</v>
      </c>
      <c r="E23" s="19">
        <v>139</v>
      </c>
      <c r="F23" s="19">
        <v>27</v>
      </c>
      <c r="G23" s="227"/>
    </row>
    <row r="24" spans="1:11">
      <c r="A24" s="338"/>
      <c r="B24" s="22" t="s">
        <v>1</v>
      </c>
      <c r="C24" s="17">
        <v>45</v>
      </c>
      <c r="D24" s="18">
        <v>4.658385093167702</v>
      </c>
      <c r="E24" s="19">
        <v>38</v>
      </c>
      <c r="F24" s="19">
        <v>7</v>
      </c>
      <c r="G24" s="227"/>
    </row>
    <row r="25" spans="1:11">
      <c r="A25" s="338"/>
      <c r="B25" s="22" t="s">
        <v>2</v>
      </c>
      <c r="C25" s="17">
        <v>10</v>
      </c>
      <c r="D25" s="18">
        <v>1.0351966873706004</v>
      </c>
      <c r="E25" s="19">
        <v>8</v>
      </c>
      <c r="F25" s="19">
        <v>2</v>
      </c>
      <c r="G25" s="227"/>
    </row>
    <row r="26" spans="1:11">
      <c r="A26" s="338"/>
      <c r="B26" s="22" t="s">
        <v>426</v>
      </c>
      <c r="C26" s="17">
        <v>4</v>
      </c>
      <c r="D26" s="18">
        <v>0.41407867494824019</v>
      </c>
      <c r="E26" s="19">
        <v>4</v>
      </c>
      <c r="F26" s="19">
        <v>0</v>
      </c>
      <c r="G26" s="227"/>
    </row>
    <row r="27" spans="1:11" ht="15" customHeight="1">
      <c r="A27" s="334"/>
      <c r="B27" s="22" t="s">
        <v>427</v>
      </c>
      <c r="C27" s="17">
        <v>1</v>
      </c>
      <c r="D27" s="18">
        <v>0.10351966873706005</v>
      </c>
      <c r="E27" s="19">
        <v>1</v>
      </c>
      <c r="F27" s="19">
        <v>0</v>
      </c>
      <c r="G27" s="227"/>
    </row>
    <row r="28" spans="1:11">
      <c r="A28" s="334"/>
      <c r="B28" s="211" t="s">
        <v>11</v>
      </c>
      <c r="C28" s="212">
        <v>966</v>
      </c>
      <c r="D28" s="213">
        <v>100</v>
      </c>
      <c r="E28" s="212">
        <v>447</v>
      </c>
      <c r="F28" s="212">
        <v>519</v>
      </c>
      <c r="G28" s="227"/>
    </row>
    <row r="29" spans="1:11">
      <c r="A29" s="334"/>
      <c r="B29" s="25" t="s">
        <v>292</v>
      </c>
      <c r="C29" s="26"/>
      <c r="D29" s="26"/>
      <c r="E29" s="26"/>
      <c r="H29" s="26"/>
      <c r="I29" s="26"/>
      <c r="J29" s="26"/>
      <c r="K29" s="26"/>
    </row>
    <row r="30" spans="1:11">
      <c r="A30" s="334"/>
      <c r="B30" s="334"/>
      <c r="C30" s="334"/>
      <c r="D30" s="334"/>
      <c r="E30" s="334"/>
      <c r="H30" s="26"/>
      <c r="I30" s="26"/>
      <c r="J30" s="26"/>
      <c r="K30" s="26"/>
    </row>
    <row r="31" spans="1:11" ht="15" customHeight="1">
      <c r="A31" s="343"/>
      <c r="B31" s="343"/>
      <c r="C31" s="343"/>
      <c r="D31" s="343"/>
      <c r="E31" s="343"/>
      <c r="H31" s="26"/>
      <c r="I31" s="26"/>
      <c r="J31" s="26"/>
      <c r="K31" s="26"/>
    </row>
    <row r="32" spans="1:11" ht="17.25" customHeight="1">
      <c r="A32" s="320"/>
      <c r="B32" s="321"/>
      <c r="C32" s="321"/>
      <c r="D32" s="321"/>
      <c r="E32" s="321"/>
      <c r="H32" s="340"/>
      <c r="I32" s="26"/>
      <c r="J32" s="341"/>
      <c r="K32" s="344"/>
    </row>
    <row r="33" spans="1:11" ht="15.75" customHeight="1">
      <c r="A33" s="322"/>
      <c r="B33" s="322"/>
      <c r="C33" s="322"/>
      <c r="D33" s="322"/>
      <c r="E33" s="322"/>
      <c r="H33" s="340"/>
      <c r="I33" s="26"/>
      <c r="J33" s="341"/>
      <c r="K33" s="344"/>
    </row>
    <row r="34" spans="1:11" ht="16.5" customHeight="1">
      <c r="A34" s="322"/>
      <c r="B34" s="322"/>
      <c r="C34" s="323"/>
      <c r="D34" s="323"/>
      <c r="E34" s="322"/>
      <c r="H34" s="340"/>
      <c r="I34" s="26"/>
      <c r="J34" s="341"/>
      <c r="K34" s="344"/>
    </row>
    <row r="35" spans="1:11" ht="15.75" customHeight="1">
      <c r="A35" s="324"/>
      <c r="B35" s="325"/>
      <c r="C35" s="326"/>
      <c r="D35" s="326"/>
      <c r="E35" s="326"/>
      <c r="H35" s="340"/>
      <c r="I35" s="26"/>
      <c r="J35" s="341"/>
      <c r="K35" s="344"/>
    </row>
    <row r="36" spans="1:11">
      <c r="A36" s="324"/>
      <c r="B36" s="325"/>
      <c r="C36" s="326"/>
      <c r="D36" s="326"/>
      <c r="E36" s="326"/>
      <c r="H36" s="26"/>
      <c r="I36" s="26"/>
      <c r="J36" s="341"/>
      <c r="K36" s="344"/>
    </row>
    <row r="37" spans="1:11">
      <c r="A37" s="324"/>
      <c r="B37" s="325"/>
      <c r="C37" s="326"/>
      <c r="D37" s="326"/>
      <c r="E37" s="326"/>
    </row>
    <row r="38" spans="1:11">
      <c r="A38" s="324"/>
      <c r="B38" s="325"/>
      <c r="C38" s="326"/>
      <c r="D38" s="326"/>
      <c r="E38" s="326"/>
    </row>
    <row r="39" spans="1:11">
      <c r="A39" s="324"/>
      <c r="B39" s="324"/>
      <c r="C39" s="326"/>
      <c r="D39" s="326"/>
      <c r="E39" s="326"/>
    </row>
    <row r="40" spans="1:11">
      <c r="A40" s="334"/>
      <c r="B40" s="334"/>
      <c r="C40" s="334"/>
      <c r="D40" s="334"/>
      <c r="E40" s="334"/>
    </row>
    <row r="41" spans="1:11">
      <c r="A41" s="334"/>
      <c r="B41" s="342"/>
      <c r="C41" s="334"/>
      <c r="D41" s="334"/>
      <c r="E41" s="334"/>
    </row>
    <row r="42" spans="1:11">
      <c r="A42" s="334"/>
      <c r="B42" s="334"/>
      <c r="C42" s="334"/>
      <c r="D42" s="334"/>
      <c r="E42" s="334"/>
    </row>
    <row r="43" spans="1:11" ht="15" customHeight="1">
      <c r="A43" s="343"/>
      <c r="B43" s="343"/>
      <c r="C43" s="343"/>
      <c r="D43" s="343"/>
      <c r="E43" s="343"/>
    </row>
    <row r="44" spans="1:11">
      <c r="A44" s="320"/>
      <c r="B44" s="321"/>
      <c r="C44" s="321"/>
      <c r="D44" s="321"/>
      <c r="E44" s="321"/>
    </row>
    <row r="45" spans="1:11" ht="15.75" customHeight="1">
      <c r="A45" s="322"/>
      <c r="B45" s="322"/>
      <c r="C45" s="322"/>
      <c r="D45" s="322"/>
      <c r="E45" s="322"/>
    </row>
    <row r="46" spans="1:11">
      <c r="A46" s="322"/>
      <c r="B46" s="322"/>
      <c r="C46" s="323"/>
      <c r="D46" s="323"/>
      <c r="E46" s="322"/>
    </row>
    <row r="47" spans="1:11" ht="15.75" customHeight="1">
      <c r="A47" s="324"/>
      <c r="B47" s="325"/>
      <c r="C47" s="326"/>
      <c r="D47" s="326"/>
      <c r="E47" s="326"/>
    </row>
    <row r="48" spans="1:11">
      <c r="A48" s="324"/>
      <c r="B48" s="325"/>
      <c r="C48" s="326"/>
      <c r="D48" s="326"/>
      <c r="E48" s="326"/>
    </row>
    <row r="49" spans="1:5">
      <c r="A49" s="324"/>
      <c r="B49" s="325"/>
      <c r="C49" s="326"/>
      <c r="D49" s="326"/>
      <c r="E49" s="326"/>
    </row>
    <row r="50" spans="1:5">
      <c r="A50" s="324"/>
      <c r="B50" s="325"/>
      <c r="C50" s="326"/>
      <c r="D50" s="326"/>
      <c r="E50" s="326"/>
    </row>
    <row r="51" spans="1:5">
      <c r="A51" s="324"/>
      <c r="B51" s="324"/>
      <c r="C51" s="326"/>
      <c r="D51" s="326"/>
      <c r="E51" s="326"/>
    </row>
  </sheetData>
  <mergeCells count="3">
    <mergeCell ref="B4:F4"/>
    <mergeCell ref="B11:H11"/>
    <mergeCell ref="B20:G20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2" sqref="H12"/>
    </sheetView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2"/>
  <sheetViews>
    <sheetView workbookViewId="0">
      <selection activeCell="C3" sqref="C3:I3"/>
    </sheetView>
  </sheetViews>
  <sheetFormatPr baseColWidth="10" defaultColWidth="9.140625" defaultRowHeight="15"/>
  <cols>
    <col min="3" max="3" customWidth="true" style="41" width="34.85546875" collapsed="false"/>
  </cols>
  <sheetData>
    <row r="3" spans="2:9">
      <c r="B3" s="467" t="s">
        <v>348</v>
      </c>
      <c r="C3" s="529" t="s">
        <v>352</v>
      </c>
      <c r="D3" s="529"/>
      <c r="E3" s="529"/>
      <c r="F3" s="529"/>
      <c r="G3" s="529"/>
      <c r="H3" s="529"/>
      <c r="I3" s="529"/>
    </row>
    <row r="4" spans="2:9">
      <c r="C4" s="530" t="s">
        <v>23</v>
      </c>
      <c r="D4" s="532" t="s">
        <v>14</v>
      </c>
      <c r="E4" s="532" t="s">
        <v>15</v>
      </c>
      <c r="F4" s="533" t="s">
        <v>24</v>
      </c>
      <c r="G4" s="533"/>
      <c r="H4" s="533" t="s">
        <v>25</v>
      </c>
      <c r="I4" s="533"/>
    </row>
    <row r="5" spans="2:9">
      <c r="C5" s="531"/>
      <c r="D5" s="532"/>
      <c r="E5" s="532"/>
      <c r="F5" s="29" t="s">
        <v>26</v>
      </c>
      <c r="G5" s="29" t="s">
        <v>27</v>
      </c>
      <c r="H5" s="29" t="s">
        <v>26</v>
      </c>
      <c r="I5" s="30" t="s">
        <v>27</v>
      </c>
    </row>
    <row r="6" spans="2:9">
      <c r="C6" s="31" t="s">
        <v>28</v>
      </c>
      <c r="D6" s="32">
        <v>13</v>
      </c>
      <c r="E6" s="33">
        <v>1.3457556935817805</v>
      </c>
      <c r="F6" s="34">
        <v>2</v>
      </c>
      <c r="G6" s="35">
        <v>0.20703933747412009</v>
      </c>
      <c r="H6" s="34">
        <v>11</v>
      </c>
      <c r="I6" s="36">
        <v>1.1387163561076603</v>
      </c>
    </row>
    <row r="7" spans="2:9">
      <c r="C7" s="31" t="s">
        <v>29</v>
      </c>
      <c r="D7" s="37">
        <v>857</v>
      </c>
      <c r="E7" s="33">
        <v>88.716356107660459</v>
      </c>
      <c r="F7" s="38">
        <v>407</v>
      </c>
      <c r="G7" s="35">
        <v>42.132505175983439</v>
      </c>
      <c r="H7" s="38">
        <v>450</v>
      </c>
      <c r="I7" s="36">
        <v>46.58385093167702</v>
      </c>
    </row>
    <row r="8" spans="2:9">
      <c r="C8" s="31" t="s">
        <v>30</v>
      </c>
      <c r="D8" s="37">
        <v>13</v>
      </c>
      <c r="E8" s="33">
        <v>1.3457556935817805</v>
      </c>
      <c r="F8" s="38">
        <v>1</v>
      </c>
      <c r="G8" s="35">
        <v>0.10351966873706005</v>
      </c>
      <c r="H8" s="38">
        <v>12</v>
      </c>
      <c r="I8" s="36">
        <v>1.2422360248447204</v>
      </c>
    </row>
    <row r="9" spans="2:9">
      <c r="C9" s="31" t="s">
        <v>31</v>
      </c>
      <c r="D9" s="37">
        <v>20</v>
      </c>
      <c r="E9" s="33">
        <v>2.0703933747412009</v>
      </c>
      <c r="F9" s="38">
        <v>8</v>
      </c>
      <c r="G9" s="35">
        <v>0.82815734989648038</v>
      </c>
      <c r="H9" s="38">
        <v>12</v>
      </c>
      <c r="I9" s="36">
        <v>1.2422360248447204</v>
      </c>
    </row>
    <row r="10" spans="2:9">
      <c r="C10" s="31" t="s">
        <v>32</v>
      </c>
      <c r="D10" s="37">
        <v>61</v>
      </c>
      <c r="E10" s="33">
        <v>6.3146997929606625</v>
      </c>
      <c r="F10" s="38">
        <v>27</v>
      </c>
      <c r="G10" s="35">
        <v>2.7950310559006213</v>
      </c>
      <c r="H10" s="38">
        <v>34</v>
      </c>
      <c r="I10" s="36">
        <v>3.5196687370600417</v>
      </c>
    </row>
    <row r="11" spans="2:9">
      <c r="C11" s="31" t="s">
        <v>34</v>
      </c>
      <c r="D11" s="37">
        <v>2</v>
      </c>
      <c r="E11" s="33">
        <v>0.20703933747412009</v>
      </c>
      <c r="F11" s="38">
        <v>2</v>
      </c>
      <c r="G11" s="35">
        <v>0.20703933747412009</v>
      </c>
      <c r="H11" s="38">
        <v>0</v>
      </c>
      <c r="I11" s="36">
        <v>0</v>
      </c>
    </row>
    <row r="12" spans="2:9">
      <c r="C12" s="39" t="s">
        <v>11</v>
      </c>
      <c r="D12" s="40">
        <v>966</v>
      </c>
      <c r="E12" s="42">
        <v>100</v>
      </c>
      <c r="F12" s="39">
        <v>447</v>
      </c>
      <c r="G12" s="42">
        <v>46.273291925465834</v>
      </c>
      <c r="H12" s="39">
        <v>519</v>
      </c>
      <c r="I12" s="42">
        <v>53.726708074534159</v>
      </c>
    </row>
  </sheetData>
  <mergeCells count="6">
    <mergeCell ref="C3:I3"/>
    <mergeCell ref="C4:C5"/>
    <mergeCell ref="D4:D5"/>
    <mergeCell ref="E4:E5"/>
    <mergeCell ref="F4:G4"/>
    <mergeCell ref="H4:I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workbookViewId="0">
      <selection activeCell="C11" sqref="C11:G11"/>
    </sheetView>
  </sheetViews>
  <sheetFormatPr baseColWidth="10" defaultRowHeight="15"/>
  <cols>
    <col min="3" max="3" customWidth="true" style="41" width="19.7109375" collapsed="false"/>
  </cols>
  <sheetData>
    <row r="3" spans="2:8" ht="17.25" customHeight="1">
      <c r="B3" s="467" t="s">
        <v>348</v>
      </c>
      <c r="C3" s="529" t="s">
        <v>354</v>
      </c>
      <c r="D3" s="529"/>
      <c r="E3" s="529"/>
      <c r="F3" s="529"/>
      <c r="G3" s="529"/>
    </row>
    <row r="4" spans="2:8" ht="13.5" customHeight="1">
      <c r="C4" s="52" t="s">
        <v>35</v>
      </c>
      <c r="D4" s="43" t="s">
        <v>14</v>
      </c>
      <c r="E4" s="44" t="s">
        <v>15</v>
      </c>
      <c r="F4" s="43" t="s">
        <v>7</v>
      </c>
      <c r="G4" s="43" t="s">
        <v>6</v>
      </c>
    </row>
    <row r="5" spans="2:8">
      <c r="C5" s="45" t="s">
        <v>36</v>
      </c>
      <c r="D5" s="17">
        <v>407</v>
      </c>
      <c r="E5" s="46">
        <v>42.132505175983439</v>
      </c>
      <c r="F5" s="19">
        <v>192</v>
      </c>
      <c r="G5" s="19">
        <v>215</v>
      </c>
    </row>
    <row r="6" spans="2:8">
      <c r="C6" s="45" t="s">
        <v>37</v>
      </c>
      <c r="D6" s="17">
        <v>559</v>
      </c>
      <c r="E6" s="46">
        <v>57.867494824016561</v>
      </c>
      <c r="F6" s="19">
        <v>255</v>
      </c>
      <c r="G6" s="19">
        <v>304</v>
      </c>
    </row>
    <row r="7" spans="2:8">
      <c r="C7" s="47" t="s">
        <v>11</v>
      </c>
      <c r="D7" s="20">
        <v>966</v>
      </c>
      <c r="E7" s="51">
        <v>100</v>
      </c>
      <c r="F7" s="20">
        <v>447</v>
      </c>
      <c r="G7" s="20">
        <v>519</v>
      </c>
      <c r="H7" s="2"/>
    </row>
    <row r="11" spans="2:8" ht="23.25" customHeight="1">
      <c r="B11" s="467" t="s">
        <v>348</v>
      </c>
      <c r="C11" s="529" t="s">
        <v>375</v>
      </c>
      <c r="D11" s="529"/>
      <c r="E11" s="529"/>
      <c r="F11" s="529"/>
      <c r="G11" s="529"/>
    </row>
    <row r="12" spans="2:8" ht="12.75" customHeight="1">
      <c r="B12" s="48"/>
      <c r="C12" s="53" t="s">
        <v>38</v>
      </c>
      <c r="D12" s="43" t="s">
        <v>14</v>
      </c>
      <c r="E12" s="44" t="s">
        <v>15</v>
      </c>
      <c r="F12" s="50" t="s">
        <v>7</v>
      </c>
      <c r="G12" s="50" t="s">
        <v>6</v>
      </c>
    </row>
    <row r="13" spans="2:8" ht="13.5" customHeight="1">
      <c r="C13" s="45" t="s">
        <v>39</v>
      </c>
      <c r="D13" s="17">
        <v>36</v>
      </c>
      <c r="E13" s="46">
        <f>D13/$D$22*100</f>
        <v>40.449438202247187</v>
      </c>
      <c r="F13" s="19">
        <v>17</v>
      </c>
      <c r="G13" s="19">
        <v>19</v>
      </c>
    </row>
    <row r="14" spans="2:8">
      <c r="C14" s="45" t="s">
        <v>428</v>
      </c>
      <c r="D14" s="17">
        <v>4</v>
      </c>
      <c r="E14" s="46">
        <v>0.41407867494824019</v>
      </c>
      <c r="F14" s="19">
        <v>2</v>
      </c>
      <c r="G14" s="19">
        <v>2</v>
      </c>
    </row>
    <row r="15" spans="2:8" ht="13.5" customHeight="1">
      <c r="C15" s="45" t="s">
        <v>429</v>
      </c>
      <c r="D15" s="17">
        <v>28</v>
      </c>
      <c r="E15" s="46">
        <v>2.8985507246376812</v>
      </c>
      <c r="F15" s="19">
        <v>13</v>
      </c>
      <c r="G15" s="19">
        <v>15</v>
      </c>
    </row>
    <row r="16" spans="2:8">
      <c r="C16" s="45" t="s">
        <v>430</v>
      </c>
      <c r="D16" s="17">
        <v>65</v>
      </c>
      <c r="E16" s="46">
        <v>6.7287784679089029</v>
      </c>
      <c r="F16" s="19">
        <v>29</v>
      </c>
      <c r="G16" s="19">
        <v>36</v>
      </c>
    </row>
    <row r="17" spans="3:7">
      <c r="C17" s="45" t="s">
        <v>431</v>
      </c>
      <c r="D17" s="17">
        <v>94</v>
      </c>
      <c r="E17" s="46">
        <v>9.7308488612836435</v>
      </c>
      <c r="F17" s="19">
        <v>43</v>
      </c>
      <c r="G17" s="19">
        <v>51</v>
      </c>
    </row>
    <row r="18" spans="3:7">
      <c r="C18" s="45" t="s">
        <v>432</v>
      </c>
      <c r="D18" s="17">
        <v>133</v>
      </c>
      <c r="E18" s="46">
        <v>13.768115942028986</v>
      </c>
      <c r="F18" s="19">
        <v>66</v>
      </c>
      <c r="G18" s="19">
        <v>67</v>
      </c>
    </row>
    <row r="19" spans="3:7">
      <c r="C19" s="45" t="s">
        <v>433</v>
      </c>
      <c r="D19" s="17">
        <v>188</v>
      </c>
      <c r="E19" s="46">
        <v>19.461697722567287</v>
      </c>
      <c r="F19" s="19">
        <v>75</v>
      </c>
      <c r="G19" s="19">
        <v>113</v>
      </c>
    </row>
    <row r="20" spans="3:7">
      <c r="C20" s="45" t="s">
        <v>434</v>
      </c>
      <c r="D20" s="17">
        <v>157</v>
      </c>
      <c r="E20" s="46">
        <v>16.252587991718425</v>
      </c>
      <c r="F20" s="19">
        <v>77</v>
      </c>
      <c r="G20" s="19">
        <v>80</v>
      </c>
    </row>
    <row r="21" spans="3:7">
      <c r="C21" s="45" t="s">
        <v>435</v>
      </c>
      <c r="D21" s="17">
        <v>156</v>
      </c>
      <c r="E21" s="46">
        <v>16.149068322981368</v>
      </c>
      <c r="F21" s="19">
        <v>71</v>
      </c>
      <c r="G21" s="19">
        <v>85</v>
      </c>
    </row>
    <row r="22" spans="3:7">
      <c r="C22" s="45" t="s">
        <v>436</v>
      </c>
      <c r="D22" s="17">
        <v>89</v>
      </c>
      <c r="E22" s="46">
        <v>9.2132505175983432</v>
      </c>
      <c r="F22" s="19">
        <v>43</v>
      </c>
      <c r="G22" s="19">
        <v>46</v>
      </c>
    </row>
    <row r="23" spans="3:7">
      <c r="C23" s="45" t="s">
        <v>437</v>
      </c>
      <c r="D23" s="17">
        <v>50</v>
      </c>
      <c r="E23" s="46">
        <v>5.1759834368530022</v>
      </c>
      <c r="F23" s="19">
        <v>27</v>
      </c>
      <c r="G23" s="19">
        <v>23</v>
      </c>
    </row>
    <row r="24" spans="3:7">
      <c r="C24" s="45" t="s">
        <v>438</v>
      </c>
      <c r="D24" s="17">
        <v>2</v>
      </c>
      <c r="E24" s="46">
        <v>0.20703933747412009</v>
      </c>
      <c r="F24" s="19">
        <v>1</v>
      </c>
      <c r="G24" s="19">
        <v>1</v>
      </c>
    </row>
    <row r="25" spans="3:7">
      <c r="C25" s="47" t="s">
        <v>11</v>
      </c>
      <c r="D25" s="20">
        <v>966</v>
      </c>
      <c r="E25" s="51">
        <v>100</v>
      </c>
      <c r="F25" s="20">
        <v>447</v>
      </c>
      <c r="G25" s="20">
        <v>519</v>
      </c>
    </row>
  </sheetData>
  <mergeCells count="2">
    <mergeCell ref="C3:G3"/>
    <mergeCell ref="C11:G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51"/>
  <sheetViews>
    <sheetView workbookViewId="0">
      <selection activeCell="C4" sqref="C4"/>
    </sheetView>
  </sheetViews>
  <sheetFormatPr baseColWidth="10" defaultRowHeight="15"/>
  <cols>
    <col min="3" max="3" customWidth="true" style="41" width="44.140625" collapsed="false"/>
  </cols>
  <sheetData>
    <row r="3" spans="2:7" ht="15" customHeight="1">
      <c r="C3" s="529" t="s">
        <v>376</v>
      </c>
      <c r="D3" s="529"/>
      <c r="E3" s="529"/>
      <c r="F3" s="529"/>
      <c r="G3" s="529"/>
    </row>
    <row r="4" spans="2:7">
      <c r="B4" s="467" t="s">
        <v>348</v>
      </c>
      <c r="C4" s="210" t="s">
        <v>282</v>
      </c>
      <c r="D4" s="207" t="s">
        <v>14</v>
      </c>
      <c r="E4" s="207" t="s">
        <v>15</v>
      </c>
      <c r="F4" s="207" t="s">
        <v>7</v>
      </c>
      <c r="G4" s="207" t="s">
        <v>6</v>
      </c>
    </row>
    <row r="5" spans="2:7" ht="35.25" customHeight="1">
      <c r="B5" s="230"/>
      <c r="C5" s="231" t="s">
        <v>293</v>
      </c>
      <c r="D5" s="208">
        <v>1</v>
      </c>
      <c r="E5" s="234">
        <v>0.10351966873706005</v>
      </c>
      <c r="F5" s="209">
        <v>1</v>
      </c>
      <c r="G5" s="209">
        <v>0</v>
      </c>
    </row>
    <row r="6" spans="2:7" ht="24">
      <c r="B6" s="230"/>
      <c r="C6" s="231" t="s">
        <v>439</v>
      </c>
      <c r="D6" s="208">
        <v>1</v>
      </c>
      <c r="E6" s="234">
        <v>0.10351966873706005</v>
      </c>
      <c r="F6" s="209">
        <v>1</v>
      </c>
      <c r="G6" s="209">
        <v>0</v>
      </c>
    </row>
    <row r="7" spans="2:7">
      <c r="B7" s="230"/>
      <c r="C7" s="231" t="s">
        <v>440</v>
      </c>
      <c r="D7" s="208">
        <v>1</v>
      </c>
      <c r="E7" s="234">
        <v>0.10351966873706005</v>
      </c>
      <c r="F7" s="209">
        <v>1</v>
      </c>
      <c r="G7" s="209">
        <v>0</v>
      </c>
    </row>
    <row r="8" spans="2:7">
      <c r="B8" s="230"/>
      <c r="C8" s="231" t="s">
        <v>280</v>
      </c>
      <c r="D8" s="208">
        <v>17</v>
      </c>
      <c r="E8" s="234">
        <v>1.7598343685300208</v>
      </c>
      <c r="F8" s="209">
        <v>10</v>
      </c>
      <c r="G8" s="209">
        <v>7</v>
      </c>
    </row>
    <row r="9" spans="2:7" ht="24">
      <c r="B9" s="230"/>
      <c r="C9" s="232" t="s">
        <v>236</v>
      </c>
      <c r="D9" s="208">
        <v>11</v>
      </c>
      <c r="E9" s="234">
        <v>1.1387163561076603</v>
      </c>
      <c r="F9" s="209">
        <v>6</v>
      </c>
      <c r="G9" s="209">
        <v>5</v>
      </c>
    </row>
    <row r="10" spans="2:7">
      <c r="B10" s="230"/>
      <c r="C10" s="231" t="s">
        <v>294</v>
      </c>
      <c r="D10" s="208">
        <v>3</v>
      </c>
      <c r="E10" s="234">
        <v>0.3105590062111801</v>
      </c>
      <c r="F10" s="209">
        <v>0</v>
      </c>
      <c r="G10" s="209">
        <v>3</v>
      </c>
    </row>
    <row r="11" spans="2:7" ht="24">
      <c r="B11" s="230"/>
      <c r="C11" s="232" t="s">
        <v>281</v>
      </c>
      <c r="D11" s="208">
        <v>1</v>
      </c>
      <c r="E11" s="234">
        <v>0.10351966873706005</v>
      </c>
      <c r="F11" s="209">
        <v>1</v>
      </c>
      <c r="G11" s="209">
        <v>0</v>
      </c>
    </row>
    <row r="12" spans="2:7" ht="17.25" customHeight="1">
      <c r="B12" s="230"/>
      <c r="C12" s="231" t="s">
        <v>237</v>
      </c>
      <c r="D12" s="208">
        <v>3</v>
      </c>
      <c r="E12" s="234">
        <v>0.3105590062111801</v>
      </c>
      <c r="F12" s="209">
        <v>0</v>
      </c>
      <c r="G12" s="209">
        <v>3</v>
      </c>
    </row>
    <row r="13" spans="2:7">
      <c r="B13" s="230"/>
      <c r="C13" s="231" t="s">
        <v>238</v>
      </c>
      <c r="D13" s="208">
        <v>11</v>
      </c>
      <c r="E13" s="234">
        <v>1.1387163561076603</v>
      </c>
      <c r="F13" s="209">
        <v>8</v>
      </c>
      <c r="G13" s="209">
        <v>3</v>
      </c>
    </row>
    <row r="14" spans="2:7" ht="24">
      <c r="B14" s="230"/>
      <c r="C14" s="231" t="s">
        <v>265</v>
      </c>
      <c r="D14" s="208">
        <v>1</v>
      </c>
      <c r="E14" s="234">
        <v>0.10351966873706005</v>
      </c>
      <c r="F14" s="209">
        <v>0</v>
      </c>
      <c r="G14" s="209">
        <v>1</v>
      </c>
    </row>
    <row r="15" spans="2:7">
      <c r="B15" s="230"/>
      <c r="C15" s="232" t="s">
        <v>441</v>
      </c>
      <c r="D15" s="208">
        <v>1</v>
      </c>
      <c r="E15" s="234">
        <v>0.10351966873706005</v>
      </c>
      <c r="F15" s="209">
        <v>1</v>
      </c>
      <c r="G15" s="209">
        <v>0</v>
      </c>
    </row>
    <row r="16" spans="2:7" ht="24.75" customHeight="1">
      <c r="B16" s="230"/>
      <c r="C16" s="232" t="s">
        <v>295</v>
      </c>
      <c r="D16" s="208">
        <v>3</v>
      </c>
      <c r="E16" s="234">
        <v>0.3105590062111801</v>
      </c>
      <c r="F16" s="209">
        <v>1</v>
      </c>
      <c r="G16" s="209">
        <v>2</v>
      </c>
    </row>
    <row r="17" spans="2:7" ht="24">
      <c r="B17" s="230"/>
      <c r="C17" s="232" t="s">
        <v>296</v>
      </c>
      <c r="D17" s="208">
        <v>2</v>
      </c>
      <c r="E17" s="234">
        <v>0.20703933747412009</v>
      </c>
      <c r="F17" s="209">
        <v>1</v>
      </c>
      <c r="G17" s="209">
        <v>1</v>
      </c>
    </row>
    <row r="18" spans="2:7" ht="24">
      <c r="B18" s="230"/>
      <c r="C18" s="232" t="s">
        <v>442</v>
      </c>
      <c r="D18" s="208">
        <v>3</v>
      </c>
      <c r="E18" s="234">
        <v>0.3105590062111801</v>
      </c>
      <c r="F18" s="209">
        <v>0</v>
      </c>
      <c r="G18" s="209">
        <v>3</v>
      </c>
    </row>
    <row r="19" spans="2:7" ht="24">
      <c r="B19" s="230"/>
      <c r="C19" s="231" t="s">
        <v>239</v>
      </c>
      <c r="D19" s="208">
        <v>4</v>
      </c>
      <c r="E19" s="234">
        <v>0.41407867494824019</v>
      </c>
      <c r="F19" s="209">
        <v>2</v>
      </c>
      <c r="G19" s="209">
        <v>2</v>
      </c>
    </row>
    <row r="20" spans="2:7" ht="36">
      <c r="B20" s="230"/>
      <c r="C20" s="232" t="s">
        <v>297</v>
      </c>
      <c r="D20" s="208">
        <v>3</v>
      </c>
      <c r="E20" s="234">
        <v>0.3105590062111801</v>
      </c>
      <c r="F20" s="209">
        <v>2</v>
      </c>
      <c r="G20" s="209">
        <v>1</v>
      </c>
    </row>
    <row r="21" spans="2:7" ht="24">
      <c r="B21" s="230"/>
      <c r="C21" s="232" t="s">
        <v>240</v>
      </c>
      <c r="D21" s="208">
        <v>4</v>
      </c>
      <c r="E21" s="234">
        <v>0.41407867494824019</v>
      </c>
      <c r="F21" s="209">
        <v>0</v>
      </c>
      <c r="G21" s="209">
        <v>4</v>
      </c>
    </row>
    <row r="22" spans="2:7" ht="24">
      <c r="B22" s="230"/>
      <c r="C22" s="231" t="s">
        <v>241</v>
      </c>
      <c r="D22" s="208">
        <v>65</v>
      </c>
      <c r="E22" s="234">
        <v>6.7287784679089029</v>
      </c>
      <c r="F22" s="209">
        <v>28</v>
      </c>
      <c r="G22" s="209">
        <v>37</v>
      </c>
    </row>
    <row r="23" spans="2:7">
      <c r="B23" s="230"/>
      <c r="C23" s="231" t="s">
        <v>242</v>
      </c>
      <c r="D23" s="208">
        <v>38</v>
      </c>
      <c r="E23" s="234">
        <v>3.9337474120082816</v>
      </c>
      <c r="F23" s="209">
        <v>10</v>
      </c>
      <c r="G23" s="209">
        <v>28</v>
      </c>
    </row>
    <row r="24" spans="2:7">
      <c r="B24" s="230"/>
      <c r="C24" s="231" t="s">
        <v>266</v>
      </c>
      <c r="D24" s="208">
        <v>5</v>
      </c>
      <c r="E24" s="234">
        <v>0.51759834368530022</v>
      </c>
      <c r="F24" s="209">
        <v>1</v>
      </c>
      <c r="G24" s="209">
        <v>4</v>
      </c>
    </row>
    <row r="25" spans="2:7" ht="24">
      <c r="B25" s="230"/>
      <c r="C25" s="233" t="s">
        <v>298</v>
      </c>
      <c r="D25" s="208">
        <v>12</v>
      </c>
      <c r="E25" s="234">
        <v>1.2422360248447204</v>
      </c>
      <c r="F25" s="209">
        <v>4</v>
      </c>
      <c r="G25" s="209">
        <v>8</v>
      </c>
    </row>
    <row r="26" spans="2:7">
      <c r="B26" s="230"/>
      <c r="C26" s="233" t="s">
        <v>278</v>
      </c>
      <c r="D26" s="208">
        <v>2</v>
      </c>
      <c r="E26" s="234">
        <v>0.20703933747412009</v>
      </c>
      <c r="F26" s="209">
        <v>1</v>
      </c>
      <c r="G26" s="209">
        <v>1</v>
      </c>
    </row>
    <row r="27" spans="2:7">
      <c r="B27" s="230"/>
      <c r="C27" s="233" t="s">
        <v>243</v>
      </c>
      <c r="D27" s="208">
        <v>17</v>
      </c>
      <c r="E27" s="234">
        <v>1.7598343685300208</v>
      </c>
      <c r="F27" s="209">
        <v>3</v>
      </c>
      <c r="G27" s="209">
        <v>14</v>
      </c>
    </row>
    <row r="28" spans="2:7">
      <c r="B28" s="230"/>
      <c r="C28" s="233" t="s">
        <v>244</v>
      </c>
      <c r="D28" s="208">
        <v>34</v>
      </c>
      <c r="E28" s="234">
        <v>3.5196687370600417</v>
      </c>
      <c r="F28" s="209">
        <v>12</v>
      </c>
      <c r="G28" s="209">
        <v>22</v>
      </c>
    </row>
    <row r="29" spans="2:7" ht="24">
      <c r="B29" s="230"/>
      <c r="C29" s="233" t="s">
        <v>279</v>
      </c>
      <c r="D29" s="208">
        <v>6</v>
      </c>
      <c r="E29" s="234">
        <v>0.6211180124223602</v>
      </c>
      <c r="F29" s="209">
        <v>4</v>
      </c>
      <c r="G29" s="209">
        <v>2</v>
      </c>
    </row>
    <row r="30" spans="2:7" ht="24">
      <c r="B30" s="230"/>
      <c r="C30" s="231" t="s">
        <v>443</v>
      </c>
      <c r="D30" s="208">
        <v>3</v>
      </c>
      <c r="E30" s="234">
        <v>0.3105590062111801</v>
      </c>
      <c r="F30" s="209">
        <v>3</v>
      </c>
      <c r="G30" s="209">
        <v>0</v>
      </c>
    </row>
    <row r="31" spans="2:7" ht="24">
      <c r="B31" s="230"/>
      <c r="C31" s="231" t="s">
        <v>245</v>
      </c>
      <c r="D31" s="208">
        <v>31</v>
      </c>
      <c r="E31" s="234">
        <v>3.2091097308488616</v>
      </c>
      <c r="F31" s="209">
        <v>12</v>
      </c>
      <c r="G31" s="209">
        <v>19</v>
      </c>
    </row>
    <row r="32" spans="2:7" ht="24">
      <c r="B32" s="230"/>
      <c r="C32" s="233" t="s">
        <v>246</v>
      </c>
      <c r="D32" s="208">
        <v>25</v>
      </c>
      <c r="E32" s="234">
        <v>2.5879917184265011</v>
      </c>
      <c r="F32" s="209">
        <v>12</v>
      </c>
      <c r="G32" s="209">
        <v>13</v>
      </c>
    </row>
    <row r="33" spans="2:7" ht="25.5" customHeight="1">
      <c r="B33" s="230"/>
      <c r="C33" s="231" t="s">
        <v>247</v>
      </c>
      <c r="D33" s="208">
        <v>30</v>
      </c>
      <c r="E33" s="234">
        <v>3.1055900621118013</v>
      </c>
      <c r="F33" s="209">
        <v>10</v>
      </c>
      <c r="G33" s="209">
        <v>20</v>
      </c>
    </row>
    <row r="34" spans="2:7">
      <c r="B34" s="230"/>
      <c r="C34" s="231" t="s">
        <v>248</v>
      </c>
      <c r="D34" s="208">
        <v>30</v>
      </c>
      <c r="E34" s="234">
        <v>3.1055900621118013</v>
      </c>
      <c r="F34" s="209">
        <v>10</v>
      </c>
      <c r="G34" s="209">
        <v>20</v>
      </c>
    </row>
    <row r="35" spans="2:7" ht="24">
      <c r="B35" s="230"/>
      <c r="C35" s="231" t="s">
        <v>263</v>
      </c>
      <c r="D35" s="208">
        <v>8</v>
      </c>
      <c r="E35" s="234">
        <v>0.82815734989648038</v>
      </c>
      <c r="F35" s="209">
        <v>2</v>
      </c>
      <c r="G35" s="209">
        <v>6</v>
      </c>
    </row>
    <row r="36" spans="2:7" ht="24">
      <c r="B36" s="230"/>
      <c r="C36" s="231" t="s">
        <v>249</v>
      </c>
      <c r="D36" s="208">
        <v>5</v>
      </c>
      <c r="E36" s="234">
        <v>0.51759834368530022</v>
      </c>
      <c r="F36" s="209">
        <v>2</v>
      </c>
      <c r="G36" s="209">
        <v>3</v>
      </c>
    </row>
    <row r="37" spans="2:7" ht="24">
      <c r="B37" s="230"/>
      <c r="C37" s="233" t="s">
        <v>250</v>
      </c>
      <c r="D37" s="208">
        <v>91</v>
      </c>
      <c r="E37" s="234">
        <v>9.4202898550724647</v>
      </c>
      <c r="F37" s="209">
        <v>52</v>
      </c>
      <c r="G37" s="209">
        <v>39</v>
      </c>
    </row>
    <row r="38" spans="2:7" ht="24">
      <c r="B38" s="230"/>
      <c r="C38" s="231" t="s">
        <v>251</v>
      </c>
      <c r="D38" s="208">
        <v>26</v>
      </c>
      <c r="E38" s="234">
        <v>2.691511387163561</v>
      </c>
      <c r="F38" s="209">
        <v>11</v>
      </c>
      <c r="G38" s="209">
        <v>15</v>
      </c>
    </row>
    <row r="39" spans="2:7">
      <c r="B39" s="230"/>
      <c r="C39" s="231" t="s">
        <v>252</v>
      </c>
      <c r="D39" s="208">
        <v>33</v>
      </c>
      <c r="E39" s="234">
        <v>3.4161490683229814</v>
      </c>
      <c r="F39" s="209">
        <v>11</v>
      </c>
      <c r="G39" s="209">
        <v>22</v>
      </c>
    </row>
    <row r="40" spans="2:7">
      <c r="B40" s="230"/>
      <c r="C40" s="231" t="s">
        <v>253</v>
      </c>
      <c r="D40" s="208">
        <v>8</v>
      </c>
      <c r="E40" s="234">
        <v>0.82815734989648038</v>
      </c>
      <c r="F40" s="209">
        <v>4</v>
      </c>
      <c r="G40" s="209">
        <v>4</v>
      </c>
    </row>
    <row r="41" spans="2:7" ht="36">
      <c r="B41" s="230"/>
      <c r="C41" s="231" t="s">
        <v>254</v>
      </c>
      <c r="D41" s="208">
        <v>8</v>
      </c>
      <c r="E41" s="234">
        <v>0.82815734989648038</v>
      </c>
      <c r="F41" s="209">
        <v>5</v>
      </c>
      <c r="G41" s="209">
        <v>3</v>
      </c>
    </row>
    <row r="42" spans="2:7" ht="24">
      <c r="B42" s="230"/>
      <c r="C42" s="231" t="s">
        <v>255</v>
      </c>
      <c r="D42" s="208">
        <v>7</v>
      </c>
      <c r="E42" s="234">
        <v>0.72463768115942029</v>
      </c>
      <c r="F42" s="209">
        <v>2</v>
      </c>
      <c r="G42" s="209">
        <v>5</v>
      </c>
    </row>
    <row r="43" spans="2:7">
      <c r="B43" s="230"/>
      <c r="C43" s="231" t="s">
        <v>256</v>
      </c>
      <c r="D43" s="208">
        <v>3</v>
      </c>
      <c r="E43" s="234">
        <v>0.3105590062111801</v>
      </c>
      <c r="F43" s="209">
        <v>0</v>
      </c>
      <c r="G43" s="209">
        <v>3</v>
      </c>
    </row>
    <row r="44" spans="2:7">
      <c r="B44" s="230"/>
      <c r="C44" s="231" t="s">
        <v>257</v>
      </c>
      <c r="D44" s="208">
        <v>79</v>
      </c>
      <c r="E44" s="234">
        <v>8.1780538302277446</v>
      </c>
      <c r="F44" s="209">
        <v>38</v>
      </c>
      <c r="G44" s="209">
        <v>41</v>
      </c>
    </row>
    <row r="45" spans="2:7">
      <c r="B45" s="230"/>
      <c r="C45" s="231" t="s">
        <v>258</v>
      </c>
      <c r="D45" s="208">
        <v>10</v>
      </c>
      <c r="E45" s="234">
        <v>1.0351966873706004</v>
      </c>
      <c r="F45" s="209">
        <v>3</v>
      </c>
      <c r="G45" s="209">
        <v>7</v>
      </c>
    </row>
    <row r="46" spans="2:7" ht="36">
      <c r="B46" s="230"/>
      <c r="C46" s="231" t="s">
        <v>259</v>
      </c>
      <c r="D46" s="208">
        <v>17</v>
      </c>
      <c r="E46" s="234">
        <v>1.7598343685300208</v>
      </c>
      <c r="F46" s="209">
        <v>9</v>
      </c>
      <c r="G46" s="209">
        <v>8</v>
      </c>
    </row>
    <row r="47" spans="2:7">
      <c r="B47" s="230"/>
      <c r="C47" s="231" t="s">
        <v>260</v>
      </c>
      <c r="D47" s="208">
        <v>147</v>
      </c>
      <c r="E47" s="234">
        <v>15.217391304347828</v>
      </c>
      <c r="F47" s="209">
        <v>81</v>
      </c>
      <c r="G47" s="209">
        <v>66</v>
      </c>
    </row>
    <row r="48" spans="2:7">
      <c r="B48" s="230"/>
      <c r="C48" s="231" t="s">
        <v>264</v>
      </c>
      <c r="D48" s="208">
        <v>9</v>
      </c>
      <c r="E48" s="234">
        <v>0.93167701863354035</v>
      </c>
      <c r="F48" s="209">
        <v>6</v>
      </c>
      <c r="G48" s="209">
        <v>3</v>
      </c>
    </row>
    <row r="49" spans="2:7">
      <c r="B49" s="230"/>
      <c r="C49" s="231" t="s">
        <v>261</v>
      </c>
      <c r="D49" s="208">
        <v>135</v>
      </c>
      <c r="E49" s="234">
        <v>13.975155279503104</v>
      </c>
      <c r="F49" s="209">
        <v>75</v>
      </c>
      <c r="G49" s="209">
        <v>60</v>
      </c>
    </row>
    <row r="50" spans="2:7" ht="24">
      <c r="B50" s="230"/>
      <c r="C50" s="233" t="s">
        <v>262</v>
      </c>
      <c r="D50" s="208">
        <v>12</v>
      </c>
      <c r="E50" s="234">
        <v>1.2422360248447204</v>
      </c>
      <c r="F50" s="209">
        <v>1</v>
      </c>
      <c r="G50" s="209">
        <v>11</v>
      </c>
    </row>
    <row r="51" spans="2:7">
      <c r="B51" s="230"/>
      <c r="C51" s="214" t="s">
        <v>11</v>
      </c>
      <c r="D51" s="215">
        <v>966</v>
      </c>
      <c r="E51" s="235">
        <v>100</v>
      </c>
      <c r="F51" s="215">
        <v>447</v>
      </c>
      <c r="G51" s="215">
        <v>519</v>
      </c>
    </row>
  </sheetData>
  <mergeCells count="1">
    <mergeCell ref="C3:G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4"/>
  <sheetViews>
    <sheetView topLeftCell="A6" workbookViewId="0">
      <selection activeCell="B28" sqref="B28:I28"/>
    </sheetView>
  </sheetViews>
  <sheetFormatPr baseColWidth="10" defaultRowHeight="15"/>
  <cols>
    <col min="1" max="1" customWidth="true" width="15.5703125" collapsed="false"/>
    <col min="2" max="2" customWidth="true" width="17.140625" collapsed="false"/>
    <col min="9" max="9" customWidth="true" width="11.140625" collapsed="false"/>
    <col min="249" max="249" customWidth="true" width="18.42578125" collapsed="false"/>
    <col min="505" max="505" customWidth="true" width="18.42578125" collapsed="false"/>
    <col min="761" max="761" customWidth="true" width="18.42578125" collapsed="false"/>
    <col min="1017" max="1017" customWidth="true" width="18.42578125" collapsed="false"/>
    <col min="1273" max="1273" customWidth="true" width="18.42578125" collapsed="false"/>
    <col min="1529" max="1529" customWidth="true" width="18.42578125" collapsed="false"/>
    <col min="1785" max="1785" customWidth="true" width="18.42578125" collapsed="false"/>
    <col min="2041" max="2041" customWidth="true" width="18.42578125" collapsed="false"/>
    <col min="2297" max="2297" customWidth="true" width="18.42578125" collapsed="false"/>
    <col min="2553" max="2553" customWidth="true" width="18.42578125" collapsed="false"/>
    <col min="2809" max="2809" customWidth="true" width="18.42578125" collapsed="false"/>
    <col min="3065" max="3065" customWidth="true" width="18.42578125" collapsed="false"/>
    <col min="3321" max="3321" customWidth="true" width="18.42578125" collapsed="false"/>
    <col min="3577" max="3577" customWidth="true" width="18.42578125" collapsed="false"/>
    <col min="3833" max="3833" customWidth="true" width="18.42578125" collapsed="false"/>
    <col min="4089" max="4089" customWidth="true" width="18.42578125" collapsed="false"/>
    <col min="4345" max="4345" customWidth="true" width="18.42578125" collapsed="false"/>
    <col min="4601" max="4601" customWidth="true" width="18.42578125" collapsed="false"/>
    <col min="4857" max="4857" customWidth="true" width="18.42578125" collapsed="false"/>
    <col min="5113" max="5113" customWidth="true" width="18.42578125" collapsed="false"/>
    <col min="5369" max="5369" customWidth="true" width="18.42578125" collapsed="false"/>
    <col min="5625" max="5625" customWidth="true" width="18.42578125" collapsed="false"/>
    <col min="5881" max="5881" customWidth="true" width="18.42578125" collapsed="false"/>
    <col min="6137" max="6137" customWidth="true" width="18.42578125" collapsed="false"/>
    <col min="6393" max="6393" customWidth="true" width="18.42578125" collapsed="false"/>
    <col min="6649" max="6649" customWidth="true" width="18.42578125" collapsed="false"/>
    <col min="6905" max="6905" customWidth="true" width="18.42578125" collapsed="false"/>
    <col min="7161" max="7161" customWidth="true" width="18.42578125" collapsed="false"/>
    <col min="7417" max="7417" customWidth="true" width="18.42578125" collapsed="false"/>
    <col min="7673" max="7673" customWidth="true" width="18.42578125" collapsed="false"/>
    <col min="7929" max="7929" customWidth="true" width="18.42578125" collapsed="false"/>
    <col min="8185" max="8185" customWidth="true" width="18.42578125" collapsed="false"/>
    <col min="8441" max="8441" customWidth="true" width="18.42578125" collapsed="false"/>
    <col min="8697" max="8697" customWidth="true" width="18.42578125" collapsed="false"/>
    <col min="8953" max="8953" customWidth="true" width="18.42578125" collapsed="false"/>
    <col min="9209" max="9209" customWidth="true" width="18.42578125" collapsed="false"/>
    <col min="9465" max="9465" customWidth="true" width="18.42578125" collapsed="false"/>
    <col min="9721" max="9721" customWidth="true" width="18.42578125" collapsed="false"/>
    <col min="9977" max="9977" customWidth="true" width="18.42578125" collapsed="false"/>
    <col min="10233" max="10233" customWidth="true" width="18.42578125" collapsed="false"/>
    <col min="10489" max="10489" customWidth="true" width="18.42578125" collapsed="false"/>
    <col min="10745" max="10745" customWidth="true" width="18.42578125" collapsed="false"/>
    <col min="11001" max="11001" customWidth="true" width="18.42578125" collapsed="false"/>
    <col min="11257" max="11257" customWidth="true" width="18.42578125" collapsed="false"/>
    <col min="11513" max="11513" customWidth="true" width="18.42578125" collapsed="false"/>
    <col min="11769" max="11769" customWidth="true" width="18.42578125" collapsed="false"/>
    <col min="12025" max="12025" customWidth="true" width="18.42578125" collapsed="false"/>
    <col min="12281" max="12281" customWidth="true" width="18.42578125" collapsed="false"/>
    <col min="12537" max="12537" customWidth="true" width="18.42578125" collapsed="false"/>
    <col min="12793" max="12793" customWidth="true" width="18.42578125" collapsed="false"/>
    <col min="13049" max="13049" customWidth="true" width="18.42578125" collapsed="false"/>
    <col min="13305" max="13305" customWidth="true" width="18.42578125" collapsed="false"/>
    <col min="13561" max="13561" customWidth="true" width="18.42578125" collapsed="false"/>
    <col min="13817" max="13817" customWidth="true" width="18.42578125" collapsed="false"/>
    <col min="14073" max="14073" customWidth="true" width="18.42578125" collapsed="false"/>
    <col min="14329" max="14329" customWidth="true" width="18.42578125" collapsed="false"/>
    <col min="14585" max="14585" customWidth="true" width="18.42578125" collapsed="false"/>
    <col min="14841" max="14841" customWidth="true" width="18.42578125" collapsed="false"/>
    <col min="15097" max="15097" customWidth="true" width="18.42578125" collapsed="false"/>
    <col min="15353" max="15353" customWidth="true" width="18.42578125" collapsed="false"/>
    <col min="15609" max="15609" customWidth="true" width="18.42578125" collapsed="false"/>
    <col min="15865" max="15865" customWidth="true" width="18.42578125" collapsed="false"/>
    <col min="16121" max="16121" customWidth="true" width="18.42578125" collapsed="false"/>
  </cols>
  <sheetData>
    <row r="2" spans="1:8" ht="15" customHeight="1">
      <c r="A2" s="467" t="s">
        <v>348</v>
      </c>
      <c r="B2" s="534" t="s">
        <v>40</v>
      </c>
      <c r="C2" s="534"/>
      <c r="D2" s="534"/>
      <c r="E2" s="534"/>
      <c r="F2" s="534"/>
      <c r="G2" s="534"/>
    </row>
    <row r="3" spans="1:8">
      <c r="B3" s="55" t="s">
        <v>41</v>
      </c>
      <c r="C3" s="56" t="s">
        <v>14</v>
      </c>
      <c r="D3" s="57" t="s">
        <v>36</v>
      </c>
      <c r="E3" s="58" t="s">
        <v>42</v>
      </c>
      <c r="F3" s="56" t="s">
        <v>37</v>
      </c>
      <c r="G3" s="58" t="s">
        <v>42</v>
      </c>
      <c r="H3" s="71"/>
    </row>
    <row r="4" spans="1:8" ht="15.75" customHeight="1">
      <c r="A4" s="59"/>
      <c r="B4" s="60" t="s">
        <v>444</v>
      </c>
      <c r="C4" s="61">
        <v>1</v>
      </c>
      <c r="D4" s="62">
        <v>0</v>
      </c>
      <c r="E4" s="63">
        <v>0</v>
      </c>
      <c r="F4" s="62">
        <v>1</v>
      </c>
      <c r="G4" s="63">
        <v>0.10351966873706005</v>
      </c>
      <c r="H4" s="70"/>
    </row>
    <row r="5" spans="1:8">
      <c r="A5" s="59"/>
      <c r="B5" s="60" t="s">
        <v>445</v>
      </c>
      <c r="C5" s="61">
        <v>1</v>
      </c>
      <c r="D5" s="62">
        <v>0</v>
      </c>
      <c r="E5" s="63">
        <v>0</v>
      </c>
      <c r="F5" s="62">
        <v>1</v>
      </c>
      <c r="G5" s="63">
        <v>0.10351966873706005</v>
      </c>
      <c r="H5" s="70"/>
    </row>
    <row r="6" spans="1:8">
      <c r="A6" s="59"/>
      <c r="B6" s="60" t="s">
        <v>446</v>
      </c>
      <c r="C6" s="61">
        <v>6</v>
      </c>
      <c r="D6" s="62">
        <v>4</v>
      </c>
      <c r="E6" s="63">
        <v>0.41407867494824019</v>
      </c>
      <c r="F6" s="62">
        <v>2</v>
      </c>
      <c r="G6" s="63">
        <v>0.20703933747412009</v>
      </c>
      <c r="H6" s="70"/>
    </row>
    <row r="7" spans="1:8">
      <c r="A7" s="59"/>
      <c r="B7" s="60" t="s">
        <v>447</v>
      </c>
      <c r="C7" s="61">
        <v>3</v>
      </c>
      <c r="D7" s="62">
        <v>1</v>
      </c>
      <c r="E7" s="63">
        <v>0.10351966873706005</v>
      </c>
      <c r="F7" s="62">
        <v>2</v>
      </c>
      <c r="G7" s="63">
        <v>0.20703933747412009</v>
      </c>
      <c r="H7" s="70"/>
    </row>
    <row r="8" spans="1:8">
      <c r="A8" s="59"/>
      <c r="B8" s="60" t="s">
        <v>448</v>
      </c>
      <c r="C8" s="61">
        <v>2</v>
      </c>
      <c r="D8" s="62">
        <v>0</v>
      </c>
      <c r="E8" s="63">
        <v>0</v>
      </c>
      <c r="F8" s="62">
        <v>2</v>
      </c>
      <c r="G8" s="63">
        <v>0.20703933747412009</v>
      </c>
      <c r="H8" s="70"/>
    </row>
    <row r="9" spans="1:8">
      <c r="A9" s="59"/>
      <c r="B9" s="60" t="s">
        <v>449</v>
      </c>
      <c r="C9" s="61">
        <v>30</v>
      </c>
      <c r="D9" s="62">
        <v>9</v>
      </c>
      <c r="E9" s="63">
        <v>0.93167701863354035</v>
      </c>
      <c r="F9" s="62">
        <v>21</v>
      </c>
      <c r="G9" s="63">
        <v>2.1739130434782608</v>
      </c>
      <c r="H9" s="70"/>
    </row>
    <row r="10" spans="1:8" ht="15" customHeight="1">
      <c r="A10" s="59"/>
      <c r="B10" s="60" t="s">
        <v>450</v>
      </c>
      <c r="C10" s="61">
        <v>1</v>
      </c>
      <c r="D10" s="62">
        <v>0</v>
      </c>
      <c r="E10" s="63">
        <v>0</v>
      </c>
      <c r="F10" s="62">
        <v>1</v>
      </c>
      <c r="G10" s="63">
        <v>0.10351966873706005</v>
      </c>
      <c r="H10" s="70"/>
    </row>
    <row r="11" spans="1:8" ht="16.5" customHeight="1">
      <c r="A11" s="59"/>
      <c r="B11" s="60" t="s">
        <v>451</v>
      </c>
      <c r="C11" s="61">
        <v>3</v>
      </c>
      <c r="D11" s="62">
        <v>3</v>
      </c>
      <c r="E11" s="63">
        <v>0.3105590062111801</v>
      </c>
      <c r="F11" s="62">
        <v>0</v>
      </c>
      <c r="G11" s="63">
        <v>0</v>
      </c>
      <c r="H11" s="70"/>
    </row>
    <row r="12" spans="1:8">
      <c r="A12" s="59"/>
      <c r="B12" s="60" t="s">
        <v>452</v>
      </c>
      <c r="C12" s="61">
        <v>1</v>
      </c>
      <c r="D12" s="62">
        <v>0</v>
      </c>
      <c r="E12" s="63">
        <v>0</v>
      </c>
      <c r="F12" s="62">
        <v>1</v>
      </c>
      <c r="G12" s="63">
        <v>0.10351966873706005</v>
      </c>
      <c r="H12" s="70"/>
    </row>
    <row r="13" spans="1:8">
      <c r="A13" s="59"/>
      <c r="B13" s="60" t="s">
        <v>453</v>
      </c>
      <c r="C13" s="61">
        <v>3</v>
      </c>
      <c r="D13" s="62">
        <v>0</v>
      </c>
      <c r="E13" s="63">
        <v>0</v>
      </c>
      <c r="F13" s="62">
        <v>3</v>
      </c>
      <c r="G13" s="63">
        <v>0.3105590062111801</v>
      </c>
      <c r="H13" s="70"/>
    </row>
    <row r="14" spans="1:8" ht="16.5" customHeight="1">
      <c r="A14" s="59"/>
      <c r="B14" s="60" t="s">
        <v>454</v>
      </c>
      <c r="C14" s="61">
        <v>1</v>
      </c>
      <c r="D14" s="62">
        <v>1</v>
      </c>
      <c r="E14" s="63">
        <v>0.10351966873706005</v>
      </c>
      <c r="F14" s="62">
        <v>0</v>
      </c>
      <c r="G14" s="63">
        <v>0</v>
      </c>
      <c r="H14" s="70"/>
    </row>
    <row r="15" spans="1:8">
      <c r="A15" s="59"/>
      <c r="B15" s="60" t="s">
        <v>455</v>
      </c>
      <c r="C15" s="61">
        <v>46</v>
      </c>
      <c r="D15" s="62">
        <v>23</v>
      </c>
      <c r="E15" s="63">
        <v>2.3809523809523809</v>
      </c>
      <c r="F15" s="62">
        <v>23</v>
      </c>
      <c r="G15" s="63">
        <v>2.3809523809523809</v>
      </c>
      <c r="H15" s="70"/>
    </row>
    <row r="16" spans="1:8">
      <c r="A16" s="59"/>
      <c r="B16" s="60" t="s">
        <v>456</v>
      </c>
      <c r="C16" s="61">
        <v>1</v>
      </c>
      <c r="D16" s="62">
        <v>0</v>
      </c>
      <c r="E16" s="63">
        <v>0</v>
      </c>
      <c r="F16" s="62">
        <v>1</v>
      </c>
      <c r="G16" s="63">
        <v>0.10351966873706005</v>
      </c>
      <c r="H16" s="70"/>
    </row>
    <row r="17" spans="1:9" ht="36">
      <c r="A17" s="59"/>
      <c r="B17" s="60" t="s">
        <v>457</v>
      </c>
      <c r="C17" s="61">
        <v>1</v>
      </c>
      <c r="D17" s="62">
        <v>1</v>
      </c>
      <c r="E17" s="63">
        <v>0.10351966873706005</v>
      </c>
      <c r="F17" s="62">
        <v>0</v>
      </c>
      <c r="G17" s="63">
        <v>0</v>
      </c>
      <c r="H17" s="70"/>
    </row>
    <row r="18" spans="1:9" ht="13.5" customHeight="1">
      <c r="A18" s="59"/>
      <c r="B18" s="60" t="s">
        <v>458</v>
      </c>
      <c r="C18" s="61">
        <v>1</v>
      </c>
      <c r="D18" s="62">
        <v>1</v>
      </c>
      <c r="E18" s="63">
        <v>0.10351966873706005</v>
      </c>
      <c r="F18" s="62">
        <v>0</v>
      </c>
      <c r="G18" s="63">
        <v>0</v>
      </c>
      <c r="H18" s="70"/>
    </row>
    <row r="19" spans="1:9" ht="17.25" customHeight="1">
      <c r="A19" s="59"/>
      <c r="B19" s="60" t="s">
        <v>459</v>
      </c>
      <c r="C19" s="61">
        <v>1</v>
      </c>
      <c r="D19" s="62">
        <v>0</v>
      </c>
      <c r="E19" s="63">
        <v>0</v>
      </c>
      <c r="F19" s="62">
        <v>1</v>
      </c>
      <c r="G19" s="63">
        <v>0.10351966873706005</v>
      </c>
      <c r="H19" s="70"/>
    </row>
    <row r="20" spans="1:9" ht="14.25" customHeight="1">
      <c r="A20" s="59"/>
      <c r="B20" s="60" t="s">
        <v>460</v>
      </c>
      <c r="C20" s="61">
        <v>4</v>
      </c>
      <c r="D20" s="62">
        <v>1</v>
      </c>
      <c r="E20" s="63">
        <v>0.10351966873706005</v>
      </c>
      <c r="F20" s="62">
        <v>3</v>
      </c>
      <c r="G20" s="63">
        <v>0.3105590062111801</v>
      </c>
      <c r="H20" s="70"/>
    </row>
    <row r="21" spans="1:9" ht="14.25" customHeight="1">
      <c r="A21" s="59"/>
      <c r="B21" s="60" t="s">
        <v>461</v>
      </c>
      <c r="C21" s="61">
        <v>12</v>
      </c>
      <c r="D21" s="62">
        <v>6</v>
      </c>
      <c r="E21" s="63">
        <v>0.6211180124223602</v>
      </c>
      <c r="F21" s="62">
        <v>6</v>
      </c>
      <c r="G21" s="63">
        <v>0.6211180124223602</v>
      </c>
      <c r="H21" s="70"/>
    </row>
    <row r="22" spans="1:9" ht="24">
      <c r="A22" s="59"/>
      <c r="B22" s="60" t="s">
        <v>462</v>
      </c>
      <c r="C22" s="61">
        <v>1</v>
      </c>
      <c r="D22" s="62">
        <v>0</v>
      </c>
      <c r="E22" s="63">
        <v>0</v>
      </c>
      <c r="F22" s="62">
        <v>1</v>
      </c>
      <c r="G22" s="63">
        <v>0.10351966873706005</v>
      </c>
      <c r="H22" s="70"/>
    </row>
    <row r="23" spans="1:9">
      <c r="A23" s="59"/>
      <c r="B23" s="60" t="s">
        <v>463</v>
      </c>
      <c r="C23" s="61">
        <v>840</v>
      </c>
      <c r="D23" s="62">
        <v>356</v>
      </c>
      <c r="E23" s="63">
        <v>36.853002070393373</v>
      </c>
      <c r="F23" s="62">
        <v>484</v>
      </c>
      <c r="G23" s="63">
        <v>50.103519668737064</v>
      </c>
      <c r="H23" s="70"/>
    </row>
    <row r="24" spans="1:9">
      <c r="A24" s="59"/>
      <c r="B24" s="109" t="s">
        <v>464</v>
      </c>
      <c r="C24" s="61">
        <v>7</v>
      </c>
      <c r="D24">
        <v>1</v>
      </c>
      <c r="E24" s="63">
        <v>0.10351966873706005</v>
      </c>
      <c r="F24">
        <v>6</v>
      </c>
      <c r="G24" s="63">
        <v>0.6211180124223602</v>
      </c>
      <c r="H24" s="70"/>
    </row>
    <row r="25" spans="1:9">
      <c r="B25" s="64" t="s">
        <v>11</v>
      </c>
      <c r="C25" s="65">
        <v>966</v>
      </c>
      <c r="D25" s="65">
        <v>407</v>
      </c>
      <c r="E25" s="66">
        <v>42.132505175983439</v>
      </c>
      <c r="F25" s="65">
        <v>559</v>
      </c>
      <c r="G25" s="66">
        <v>57.867494824016561</v>
      </c>
      <c r="H25" s="74"/>
      <c r="I25" s="74"/>
    </row>
    <row r="26" spans="1:9">
      <c r="B26" s="392"/>
      <c r="C26" s="392"/>
      <c r="D26" s="392"/>
      <c r="E26" s="392"/>
      <c r="F26" s="392"/>
      <c r="G26" s="392"/>
      <c r="H26" s="69"/>
    </row>
    <row r="28" spans="1:9" ht="15" customHeight="1">
      <c r="A28" s="467" t="s">
        <v>348</v>
      </c>
      <c r="B28" s="535" t="s">
        <v>43</v>
      </c>
      <c r="C28" s="535"/>
      <c r="D28" s="535"/>
      <c r="E28" s="535"/>
      <c r="F28" s="535"/>
      <c r="G28" s="535"/>
      <c r="H28" s="535"/>
      <c r="I28" s="535"/>
    </row>
    <row r="29" spans="1:9">
      <c r="B29" s="356"/>
      <c r="C29" s="389" t="s">
        <v>33</v>
      </c>
      <c r="D29" s="390"/>
      <c r="E29" s="390"/>
      <c r="F29" s="390"/>
      <c r="G29" s="390"/>
      <c r="H29" s="390"/>
      <c r="I29" s="391"/>
    </row>
    <row r="30" spans="1:9">
      <c r="B30" s="356" t="s">
        <v>41</v>
      </c>
      <c r="C30" s="355" t="s">
        <v>3</v>
      </c>
      <c r="D30" s="356" t="s">
        <v>44</v>
      </c>
      <c r="E30" s="356" t="s">
        <v>45</v>
      </c>
      <c r="F30" s="356" t="s">
        <v>46</v>
      </c>
      <c r="G30" s="356" t="s">
        <v>47</v>
      </c>
      <c r="H30" s="356" t="s">
        <v>48</v>
      </c>
      <c r="I30" s="356" t="s">
        <v>52</v>
      </c>
    </row>
    <row r="31" spans="1:9">
      <c r="B31" s="60" t="s">
        <v>444</v>
      </c>
      <c r="C31" s="67">
        <v>1</v>
      </c>
      <c r="D31" s="72">
        <v>0</v>
      </c>
      <c r="E31" s="72">
        <v>1</v>
      </c>
      <c r="F31" s="72">
        <v>0</v>
      </c>
      <c r="G31" s="72">
        <v>0</v>
      </c>
      <c r="H31" s="72">
        <v>0</v>
      </c>
      <c r="I31" s="72">
        <v>0</v>
      </c>
    </row>
    <row r="32" spans="1:9">
      <c r="B32" s="60" t="s">
        <v>445</v>
      </c>
      <c r="C32" s="67">
        <v>1</v>
      </c>
      <c r="D32" s="72">
        <v>0</v>
      </c>
      <c r="E32" s="72">
        <v>1</v>
      </c>
      <c r="F32" s="72">
        <v>0</v>
      </c>
      <c r="G32" s="72">
        <v>0</v>
      </c>
      <c r="H32" s="72">
        <v>0</v>
      </c>
      <c r="I32" s="72">
        <v>0</v>
      </c>
    </row>
    <row r="33" spans="2:9">
      <c r="B33" s="60" t="s">
        <v>446</v>
      </c>
      <c r="C33" s="67">
        <v>6</v>
      </c>
      <c r="D33" s="72">
        <v>0</v>
      </c>
      <c r="E33" s="72">
        <v>5</v>
      </c>
      <c r="F33" s="72">
        <v>0</v>
      </c>
      <c r="G33" s="72">
        <v>0</v>
      </c>
      <c r="H33" s="72">
        <v>1</v>
      </c>
      <c r="I33" s="72">
        <v>0</v>
      </c>
    </row>
    <row r="34" spans="2:9">
      <c r="B34" s="60" t="s">
        <v>447</v>
      </c>
      <c r="C34" s="67">
        <v>3</v>
      </c>
      <c r="D34" s="72">
        <v>0</v>
      </c>
      <c r="E34" s="72">
        <v>3</v>
      </c>
      <c r="F34" s="72">
        <v>0</v>
      </c>
      <c r="G34" s="72">
        <v>0</v>
      </c>
      <c r="H34" s="72">
        <v>0</v>
      </c>
      <c r="I34" s="72">
        <v>0</v>
      </c>
    </row>
    <row r="35" spans="2:9" ht="12.75" customHeight="1">
      <c r="B35" s="60" t="s">
        <v>448</v>
      </c>
      <c r="C35" s="67">
        <v>2</v>
      </c>
      <c r="D35" s="72">
        <v>0</v>
      </c>
      <c r="E35" s="72">
        <v>2</v>
      </c>
      <c r="F35" s="72">
        <v>0</v>
      </c>
      <c r="G35" s="72">
        <v>0</v>
      </c>
      <c r="H35" s="72">
        <v>0</v>
      </c>
      <c r="I35" s="72">
        <v>0</v>
      </c>
    </row>
    <row r="36" spans="2:9" ht="12.75" customHeight="1">
      <c r="B36" s="60" t="s">
        <v>449</v>
      </c>
      <c r="C36" s="67">
        <v>30</v>
      </c>
      <c r="D36" s="72">
        <v>0</v>
      </c>
      <c r="E36" s="72">
        <v>30</v>
      </c>
      <c r="F36" s="72">
        <v>0</v>
      </c>
      <c r="G36" s="72">
        <v>0</v>
      </c>
      <c r="H36" s="72">
        <v>0</v>
      </c>
      <c r="I36" s="72">
        <v>0</v>
      </c>
    </row>
    <row r="37" spans="2:9">
      <c r="B37" s="60" t="s">
        <v>450</v>
      </c>
      <c r="C37" s="67">
        <v>1</v>
      </c>
      <c r="D37" s="72">
        <v>0</v>
      </c>
      <c r="E37" s="72">
        <v>1</v>
      </c>
      <c r="F37" s="72">
        <v>0</v>
      </c>
      <c r="G37" s="72">
        <v>0</v>
      </c>
      <c r="H37" s="72">
        <v>0</v>
      </c>
      <c r="I37" s="72">
        <v>0</v>
      </c>
    </row>
    <row r="38" spans="2:9">
      <c r="B38" s="60" t="s">
        <v>451</v>
      </c>
      <c r="C38" s="67">
        <v>3</v>
      </c>
      <c r="D38" s="72">
        <v>0</v>
      </c>
      <c r="E38" s="72">
        <v>3</v>
      </c>
      <c r="F38" s="72">
        <v>0</v>
      </c>
      <c r="G38" s="72">
        <v>0</v>
      </c>
      <c r="H38" s="72">
        <v>0</v>
      </c>
      <c r="I38" s="72">
        <v>0</v>
      </c>
    </row>
    <row r="39" spans="2:9" ht="12.75" customHeight="1">
      <c r="B39" s="60" t="s">
        <v>452</v>
      </c>
      <c r="C39" s="67">
        <v>1</v>
      </c>
      <c r="D39" s="72">
        <v>0</v>
      </c>
      <c r="E39" s="72">
        <v>0</v>
      </c>
      <c r="F39" s="72">
        <v>0</v>
      </c>
      <c r="G39" s="72">
        <v>0</v>
      </c>
      <c r="H39" s="72">
        <v>1</v>
      </c>
      <c r="I39" s="72">
        <v>0</v>
      </c>
    </row>
    <row r="40" spans="2:9">
      <c r="B40" s="60" t="s">
        <v>453</v>
      </c>
      <c r="C40" s="67">
        <v>3</v>
      </c>
      <c r="D40" s="72">
        <v>0</v>
      </c>
      <c r="E40" s="72">
        <v>3</v>
      </c>
      <c r="F40" s="72">
        <v>0</v>
      </c>
      <c r="G40" s="72">
        <v>0</v>
      </c>
      <c r="H40" s="72">
        <v>0</v>
      </c>
      <c r="I40" s="72">
        <v>0</v>
      </c>
    </row>
    <row r="41" spans="2:9">
      <c r="B41" s="60" t="s">
        <v>454</v>
      </c>
      <c r="C41" s="67">
        <v>1</v>
      </c>
      <c r="D41" s="72">
        <v>0</v>
      </c>
      <c r="E41" s="72">
        <v>0</v>
      </c>
      <c r="F41" s="72">
        <v>0</v>
      </c>
      <c r="G41" s="72">
        <v>0</v>
      </c>
      <c r="H41" s="72">
        <v>1</v>
      </c>
      <c r="I41" s="72">
        <v>0</v>
      </c>
    </row>
    <row r="42" spans="2:9">
      <c r="B42" s="60" t="s">
        <v>455</v>
      </c>
      <c r="C42" s="67">
        <v>46</v>
      </c>
      <c r="D42" s="72">
        <v>1</v>
      </c>
      <c r="E42" s="72">
        <v>42</v>
      </c>
      <c r="F42" s="72">
        <v>0</v>
      </c>
      <c r="G42" s="72">
        <v>1</v>
      </c>
      <c r="H42" s="72">
        <v>2</v>
      </c>
      <c r="I42" s="72">
        <v>0</v>
      </c>
    </row>
    <row r="43" spans="2:9" ht="13.5" customHeight="1">
      <c r="B43" s="60" t="s">
        <v>456</v>
      </c>
      <c r="C43" s="67">
        <v>1</v>
      </c>
      <c r="D43" s="72">
        <v>0</v>
      </c>
      <c r="E43" s="72">
        <v>1</v>
      </c>
      <c r="F43" s="72">
        <v>0</v>
      </c>
      <c r="G43" s="72">
        <v>0</v>
      </c>
      <c r="H43" s="72">
        <v>0</v>
      </c>
      <c r="I43" s="72">
        <v>0</v>
      </c>
    </row>
    <row r="44" spans="2:9" ht="11.25" customHeight="1">
      <c r="B44" s="60" t="s">
        <v>457</v>
      </c>
      <c r="C44" s="67">
        <v>1</v>
      </c>
      <c r="D44" s="72">
        <v>0</v>
      </c>
      <c r="E44" s="72">
        <v>1</v>
      </c>
      <c r="F44" s="72">
        <v>0</v>
      </c>
      <c r="G44" s="72">
        <v>0</v>
      </c>
      <c r="H44" s="72">
        <v>0</v>
      </c>
      <c r="I44" s="72">
        <v>0</v>
      </c>
    </row>
    <row r="45" spans="2:9" ht="15.75" customHeight="1">
      <c r="B45" s="60" t="s">
        <v>458</v>
      </c>
      <c r="C45" s="67">
        <v>1</v>
      </c>
      <c r="D45" s="72">
        <v>0</v>
      </c>
      <c r="E45" s="72">
        <v>0</v>
      </c>
      <c r="F45" s="72">
        <v>0</v>
      </c>
      <c r="G45" s="72">
        <v>0</v>
      </c>
      <c r="H45" s="72">
        <v>1</v>
      </c>
      <c r="I45" s="72">
        <v>0</v>
      </c>
    </row>
    <row r="46" spans="2:9" ht="13.5" customHeight="1">
      <c r="B46" s="60" t="s">
        <v>459</v>
      </c>
      <c r="C46" s="67">
        <v>1</v>
      </c>
      <c r="D46" s="72">
        <v>0</v>
      </c>
      <c r="E46" s="72">
        <v>1</v>
      </c>
      <c r="F46" s="72">
        <v>0</v>
      </c>
      <c r="G46" s="72">
        <v>0</v>
      </c>
      <c r="H46" s="72">
        <v>0</v>
      </c>
      <c r="I46" s="72">
        <v>0</v>
      </c>
    </row>
    <row r="47" spans="2:9">
      <c r="B47" s="60" t="s">
        <v>460</v>
      </c>
      <c r="C47" s="67">
        <v>4</v>
      </c>
      <c r="D47" s="72">
        <v>0</v>
      </c>
      <c r="E47" s="72">
        <v>2</v>
      </c>
      <c r="F47" s="72">
        <v>0</v>
      </c>
      <c r="G47" s="72">
        <v>1</v>
      </c>
      <c r="H47" s="72">
        <v>1</v>
      </c>
      <c r="I47" s="72">
        <v>0</v>
      </c>
    </row>
    <row r="48" spans="2:9">
      <c r="B48" s="60" t="s">
        <v>461</v>
      </c>
      <c r="C48" s="67">
        <v>12</v>
      </c>
      <c r="D48" s="72">
        <v>0</v>
      </c>
      <c r="E48" s="72">
        <v>6</v>
      </c>
      <c r="F48" s="72">
        <v>4</v>
      </c>
      <c r="G48" s="72">
        <v>0</v>
      </c>
      <c r="H48" s="72">
        <v>2</v>
      </c>
      <c r="I48" s="72">
        <v>0</v>
      </c>
    </row>
    <row r="49" spans="1:9" ht="24">
      <c r="B49" s="60" t="s">
        <v>462</v>
      </c>
      <c r="C49" s="67">
        <v>1</v>
      </c>
      <c r="D49" s="72">
        <v>0</v>
      </c>
      <c r="E49" s="72">
        <v>1</v>
      </c>
      <c r="F49" s="72">
        <v>0</v>
      </c>
      <c r="G49" s="72">
        <v>0</v>
      </c>
      <c r="H49" s="72">
        <v>0</v>
      </c>
      <c r="I49" s="72">
        <v>0</v>
      </c>
    </row>
    <row r="50" spans="1:9">
      <c r="B50" s="60" t="s">
        <v>463</v>
      </c>
      <c r="C50" s="67">
        <v>840</v>
      </c>
      <c r="D50" s="72">
        <v>12</v>
      </c>
      <c r="E50" s="72">
        <v>747</v>
      </c>
      <c r="F50" s="72">
        <v>9</v>
      </c>
      <c r="G50" s="72">
        <v>18</v>
      </c>
      <c r="H50" s="72">
        <v>52</v>
      </c>
      <c r="I50" s="72">
        <v>2</v>
      </c>
    </row>
    <row r="51" spans="1:9" ht="12.75" customHeight="1">
      <c r="B51" s="109" t="s">
        <v>464</v>
      </c>
      <c r="C51" s="28">
        <v>7</v>
      </c>
      <c r="D51" s="73">
        <v>0</v>
      </c>
      <c r="E51" s="73">
        <v>7</v>
      </c>
      <c r="F51" s="73">
        <v>0</v>
      </c>
      <c r="G51" s="73">
        <v>0</v>
      </c>
      <c r="H51" s="73">
        <v>0</v>
      </c>
      <c r="I51" s="73">
        <v>0</v>
      </c>
    </row>
    <row r="52" spans="1:9">
      <c r="B52" s="356" t="s">
        <v>11</v>
      </c>
      <c r="C52" s="356">
        <v>966</v>
      </c>
      <c r="D52" s="356">
        <v>13</v>
      </c>
      <c r="E52" s="356">
        <v>857</v>
      </c>
      <c r="F52" s="356">
        <v>13</v>
      </c>
      <c r="G52" s="356">
        <v>20</v>
      </c>
      <c r="H52" s="356">
        <v>61</v>
      </c>
      <c r="I52" s="356">
        <v>2</v>
      </c>
    </row>
    <row r="53" spans="1:9">
      <c r="A53" s="59"/>
      <c r="B53" s="59"/>
      <c r="C53" s="68"/>
      <c r="D53" s="68"/>
      <c r="E53" s="68"/>
      <c r="I53" s="59"/>
    </row>
    <row r="54" spans="1:9">
      <c r="I54" s="59"/>
    </row>
  </sheetData>
  <mergeCells count="2">
    <mergeCell ref="B2:G2"/>
    <mergeCell ref="B28:I28"/>
  </mergeCells>
  <hyperlinks>
    <hyperlink ref="B2:G2" location="EPTEXTR.!B2" display="Enfermedades profesionales totales según nacionalidad y sexo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workbookViewId="0">
      <selection activeCell="B11" sqref="B11:G11"/>
    </sheetView>
  </sheetViews>
  <sheetFormatPr baseColWidth="10" defaultRowHeight="15"/>
  <cols>
    <col min="2" max="2" customWidth="true" width="21.42578125" collapsed="false"/>
    <col min="248" max="248" customWidth="true" width="21.42578125" collapsed="false"/>
    <col min="504" max="504" customWidth="true" width="21.42578125" collapsed="false"/>
    <col min="760" max="760" customWidth="true" width="21.42578125" collapsed="false"/>
    <col min="1016" max="1016" customWidth="true" width="21.42578125" collapsed="false"/>
    <col min="1272" max="1272" customWidth="true" width="21.42578125" collapsed="false"/>
    <col min="1528" max="1528" customWidth="true" width="21.42578125" collapsed="false"/>
    <col min="1784" max="1784" customWidth="true" width="21.42578125" collapsed="false"/>
    <col min="2040" max="2040" customWidth="true" width="21.42578125" collapsed="false"/>
    <col min="2296" max="2296" customWidth="true" width="21.42578125" collapsed="false"/>
    <col min="2552" max="2552" customWidth="true" width="21.42578125" collapsed="false"/>
    <col min="2808" max="2808" customWidth="true" width="21.42578125" collapsed="false"/>
    <col min="3064" max="3064" customWidth="true" width="21.42578125" collapsed="false"/>
    <col min="3320" max="3320" customWidth="true" width="21.42578125" collapsed="false"/>
    <col min="3576" max="3576" customWidth="true" width="21.42578125" collapsed="false"/>
    <col min="3832" max="3832" customWidth="true" width="21.42578125" collapsed="false"/>
    <col min="4088" max="4088" customWidth="true" width="21.42578125" collapsed="false"/>
    <col min="4344" max="4344" customWidth="true" width="21.42578125" collapsed="false"/>
    <col min="4600" max="4600" customWidth="true" width="21.42578125" collapsed="false"/>
    <col min="4856" max="4856" customWidth="true" width="21.42578125" collapsed="false"/>
    <col min="5112" max="5112" customWidth="true" width="21.42578125" collapsed="false"/>
    <col min="5368" max="5368" customWidth="true" width="21.42578125" collapsed="false"/>
    <col min="5624" max="5624" customWidth="true" width="21.42578125" collapsed="false"/>
    <col min="5880" max="5880" customWidth="true" width="21.42578125" collapsed="false"/>
    <col min="6136" max="6136" customWidth="true" width="21.42578125" collapsed="false"/>
    <col min="6392" max="6392" customWidth="true" width="21.42578125" collapsed="false"/>
    <col min="6648" max="6648" customWidth="true" width="21.42578125" collapsed="false"/>
    <col min="6904" max="6904" customWidth="true" width="21.42578125" collapsed="false"/>
    <col min="7160" max="7160" customWidth="true" width="21.42578125" collapsed="false"/>
    <col min="7416" max="7416" customWidth="true" width="21.42578125" collapsed="false"/>
    <col min="7672" max="7672" customWidth="true" width="21.42578125" collapsed="false"/>
    <col min="7928" max="7928" customWidth="true" width="21.42578125" collapsed="false"/>
    <col min="8184" max="8184" customWidth="true" width="21.42578125" collapsed="false"/>
    <col min="8440" max="8440" customWidth="true" width="21.42578125" collapsed="false"/>
    <col min="8696" max="8696" customWidth="true" width="21.42578125" collapsed="false"/>
    <col min="8952" max="8952" customWidth="true" width="21.42578125" collapsed="false"/>
    <col min="9208" max="9208" customWidth="true" width="21.42578125" collapsed="false"/>
    <col min="9464" max="9464" customWidth="true" width="21.42578125" collapsed="false"/>
    <col min="9720" max="9720" customWidth="true" width="21.42578125" collapsed="false"/>
    <col min="9976" max="9976" customWidth="true" width="21.42578125" collapsed="false"/>
    <col min="10232" max="10232" customWidth="true" width="21.42578125" collapsed="false"/>
    <col min="10488" max="10488" customWidth="true" width="21.42578125" collapsed="false"/>
    <col min="10744" max="10744" customWidth="true" width="21.42578125" collapsed="false"/>
    <col min="11000" max="11000" customWidth="true" width="21.42578125" collapsed="false"/>
    <col min="11256" max="11256" customWidth="true" width="21.42578125" collapsed="false"/>
    <col min="11512" max="11512" customWidth="true" width="21.42578125" collapsed="false"/>
    <col min="11768" max="11768" customWidth="true" width="21.42578125" collapsed="false"/>
    <col min="12024" max="12024" customWidth="true" width="21.42578125" collapsed="false"/>
    <col min="12280" max="12280" customWidth="true" width="21.42578125" collapsed="false"/>
    <col min="12536" max="12536" customWidth="true" width="21.42578125" collapsed="false"/>
    <col min="12792" max="12792" customWidth="true" width="21.42578125" collapsed="false"/>
    <col min="13048" max="13048" customWidth="true" width="21.42578125" collapsed="false"/>
    <col min="13304" max="13304" customWidth="true" width="21.42578125" collapsed="false"/>
    <col min="13560" max="13560" customWidth="true" width="21.42578125" collapsed="false"/>
    <col min="13816" max="13816" customWidth="true" width="21.42578125" collapsed="false"/>
    <col min="14072" max="14072" customWidth="true" width="21.42578125" collapsed="false"/>
    <col min="14328" max="14328" customWidth="true" width="21.42578125" collapsed="false"/>
    <col min="14584" max="14584" customWidth="true" width="21.42578125" collapsed="false"/>
    <col min="14840" max="14840" customWidth="true" width="21.42578125" collapsed="false"/>
    <col min="15096" max="15096" customWidth="true" width="21.42578125" collapsed="false"/>
    <col min="15352" max="15352" customWidth="true" width="21.42578125" collapsed="false"/>
    <col min="15608" max="15608" customWidth="true" width="21.42578125" collapsed="false"/>
    <col min="15864" max="15864" customWidth="true" width="21.42578125" collapsed="false"/>
    <col min="16120" max="16120" customWidth="true" width="21.42578125" collapsed="false"/>
  </cols>
  <sheetData>
    <row r="1" spans="1:7" ht="13.5" customHeight="1"/>
    <row r="2" spans="1:7" ht="15" customHeight="1">
      <c r="B2" s="528" t="s">
        <v>359</v>
      </c>
      <c r="C2" s="528"/>
      <c r="D2" s="528"/>
      <c r="E2" s="528"/>
      <c r="F2" s="528"/>
      <c r="G2" s="528"/>
    </row>
    <row r="3" spans="1:7" ht="12.75" customHeight="1">
      <c r="A3" s="467" t="s">
        <v>348</v>
      </c>
      <c r="B3" s="75" t="s">
        <v>13</v>
      </c>
      <c r="C3" s="43" t="s">
        <v>14</v>
      </c>
      <c r="D3" s="44" t="s">
        <v>15</v>
      </c>
      <c r="E3" s="50" t="s">
        <v>7</v>
      </c>
      <c r="F3" s="50" t="s">
        <v>6</v>
      </c>
      <c r="G3" s="270"/>
    </row>
    <row r="4" spans="1:7" ht="15.75" customHeight="1">
      <c r="B4" s="45" t="s">
        <v>53</v>
      </c>
      <c r="C4" s="17">
        <v>151</v>
      </c>
      <c r="D4" s="76">
        <v>15.631469979296067</v>
      </c>
      <c r="E4" s="19">
        <v>83</v>
      </c>
      <c r="F4" s="19">
        <v>68</v>
      </c>
      <c r="G4" s="393"/>
    </row>
    <row r="5" spans="1:7">
      <c r="B5" s="45" t="s">
        <v>54</v>
      </c>
      <c r="C5" s="17">
        <v>239</v>
      </c>
      <c r="D5" s="76">
        <v>24.74120082815735</v>
      </c>
      <c r="E5" s="19">
        <v>116</v>
      </c>
      <c r="F5" s="19">
        <v>123</v>
      </c>
      <c r="G5" s="393"/>
    </row>
    <row r="6" spans="1:7" ht="15.75" customHeight="1">
      <c r="B6" s="45" t="s">
        <v>55</v>
      </c>
      <c r="C6" s="17">
        <v>55</v>
      </c>
      <c r="D6" s="76">
        <v>5.6935817805383024</v>
      </c>
      <c r="E6" s="19">
        <v>29</v>
      </c>
      <c r="F6" s="19">
        <v>26</v>
      </c>
      <c r="G6" s="393"/>
    </row>
    <row r="7" spans="1:7">
      <c r="B7" s="45" t="s">
        <v>56</v>
      </c>
      <c r="C7" s="17">
        <v>521</v>
      </c>
      <c r="D7" s="76">
        <v>53.93374741200828</v>
      </c>
      <c r="E7" s="19">
        <v>219</v>
      </c>
      <c r="F7" s="19">
        <v>302</v>
      </c>
      <c r="G7" s="393"/>
    </row>
    <row r="8" spans="1:7">
      <c r="B8" s="47" t="s">
        <v>11</v>
      </c>
      <c r="C8" s="20">
        <v>966</v>
      </c>
      <c r="D8" s="77">
        <v>100</v>
      </c>
      <c r="E8" s="20">
        <v>447</v>
      </c>
      <c r="F8" s="20">
        <v>519</v>
      </c>
      <c r="G8" s="113"/>
    </row>
    <row r="9" spans="1:7">
      <c r="G9" s="54"/>
    </row>
    <row r="10" spans="1:7">
      <c r="B10" s="54"/>
      <c r="G10" s="54"/>
    </row>
    <row r="11" spans="1:7" ht="13.5" customHeight="1">
      <c r="B11" s="536" t="s">
        <v>360</v>
      </c>
      <c r="C11" s="536"/>
      <c r="D11" s="536"/>
      <c r="E11" s="536"/>
      <c r="F11" s="536"/>
      <c r="G11" s="536"/>
    </row>
    <row r="12" spans="1:7">
      <c r="A12" s="467" t="s">
        <v>348</v>
      </c>
      <c r="B12" s="49" t="s">
        <v>57</v>
      </c>
      <c r="C12" s="43" t="s">
        <v>14</v>
      </c>
      <c r="D12" s="44" t="s">
        <v>15</v>
      </c>
      <c r="E12" s="50" t="s">
        <v>7</v>
      </c>
      <c r="F12" s="50" t="s">
        <v>6</v>
      </c>
      <c r="G12" s="270"/>
    </row>
    <row r="13" spans="1:7" ht="12.75" customHeight="1">
      <c r="B13" s="45" t="s">
        <v>58</v>
      </c>
      <c r="C13" s="17">
        <v>61</v>
      </c>
      <c r="D13" s="76">
        <v>6.3146997929606625</v>
      </c>
      <c r="E13" s="78">
        <v>32</v>
      </c>
      <c r="F13" s="79">
        <v>29</v>
      </c>
      <c r="G13" s="393"/>
    </row>
    <row r="14" spans="1:7">
      <c r="B14" s="45" t="s">
        <v>59</v>
      </c>
      <c r="C14" s="17">
        <v>89</v>
      </c>
      <c r="D14" s="76">
        <v>9.2132505175983432</v>
      </c>
      <c r="E14" s="78">
        <v>37</v>
      </c>
      <c r="F14" s="79">
        <v>52</v>
      </c>
      <c r="G14" s="393"/>
    </row>
    <row r="15" spans="1:7" ht="15.75" customHeight="1">
      <c r="B15" s="45" t="s">
        <v>60</v>
      </c>
      <c r="C15" s="17">
        <v>96</v>
      </c>
      <c r="D15" s="76">
        <v>9.9378881987577632</v>
      </c>
      <c r="E15" s="78">
        <v>46</v>
      </c>
      <c r="F15" s="79">
        <v>50</v>
      </c>
      <c r="G15" s="393"/>
    </row>
    <row r="16" spans="1:7">
      <c r="B16" s="45" t="s">
        <v>61</v>
      </c>
      <c r="C16" s="17">
        <v>111</v>
      </c>
      <c r="D16" s="76">
        <v>11.490683229813664</v>
      </c>
      <c r="E16" s="78">
        <v>62</v>
      </c>
      <c r="F16" s="79">
        <v>49</v>
      </c>
      <c r="G16" s="393"/>
    </row>
    <row r="17" spans="2:7">
      <c r="B17" s="45" t="s">
        <v>62</v>
      </c>
      <c r="C17" s="17">
        <v>133</v>
      </c>
      <c r="D17" s="76">
        <v>13.768115942028986</v>
      </c>
      <c r="E17" s="78">
        <v>65</v>
      </c>
      <c r="F17" s="79">
        <v>68</v>
      </c>
      <c r="G17" s="393"/>
    </row>
    <row r="18" spans="2:7">
      <c r="B18" s="45" t="s">
        <v>63</v>
      </c>
      <c r="C18" s="17">
        <v>66</v>
      </c>
      <c r="D18" s="76">
        <v>6.8322981366459627</v>
      </c>
      <c r="E18" s="78">
        <v>33</v>
      </c>
      <c r="F18" s="79">
        <v>33</v>
      </c>
      <c r="G18" s="393"/>
    </row>
    <row r="19" spans="2:7">
      <c r="B19" s="45" t="s">
        <v>64</v>
      </c>
      <c r="C19" s="17">
        <v>109</v>
      </c>
      <c r="D19" s="76">
        <v>11.283643892339544</v>
      </c>
      <c r="E19" s="78">
        <v>51</v>
      </c>
      <c r="F19" s="79">
        <v>58</v>
      </c>
      <c r="G19" s="393"/>
    </row>
    <row r="20" spans="2:7">
      <c r="B20" s="45" t="s">
        <v>65</v>
      </c>
      <c r="C20" s="17">
        <v>43</v>
      </c>
      <c r="D20" s="76">
        <v>4.4513457556935814</v>
      </c>
      <c r="E20" s="78">
        <v>19</v>
      </c>
      <c r="F20" s="79">
        <v>24</v>
      </c>
      <c r="G20" s="393"/>
    </row>
    <row r="21" spans="2:7">
      <c r="B21" s="45" t="s">
        <v>66</v>
      </c>
      <c r="C21" s="17">
        <v>75</v>
      </c>
      <c r="D21" s="76">
        <v>7.7639751552795024</v>
      </c>
      <c r="E21" s="78">
        <v>29</v>
      </c>
      <c r="F21" s="79">
        <v>46</v>
      </c>
      <c r="G21" s="393"/>
    </row>
    <row r="22" spans="2:7">
      <c r="B22" s="45" t="s">
        <v>67</v>
      </c>
      <c r="C22" s="17">
        <v>59</v>
      </c>
      <c r="D22" s="76">
        <v>6.1076604554865428</v>
      </c>
      <c r="E22" s="78">
        <v>24</v>
      </c>
      <c r="F22" s="79">
        <v>35</v>
      </c>
      <c r="G22" s="393"/>
    </row>
    <row r="23" spans="2:7">
      <c r="B23" s="45" t="s">
        <v>68</v>
      </c>
      <c r="C23" s="17">
        <v>75</v>
      </c>
      <c r="D23" s="76">
        <v>7.7639751552795024</v>
      </c>
      <c r="E23" s="78">
        <v>25</v>
      </c>
      <c r="F23" s="79">
        <v>50</v>
      </c>
      <c r="G23" s="393"/>
    </row>
    <row r="24" spans="2:7">
      <c r="B24" s="45" t="s">
        <v>69</v>
      </c>
      <c r="C24" s="17">
        <v>49</v>
      </c>
      <c r="D24" s="76">
        <v>5.0724637681159424</v>
      </c>
      <c r="E24" s="78">
        <v>24</v>
      </c>
      <c r="F24" s="79">
        <v>25</v>
      </c>
      <c r="G24" s="393"/>
    </row>
    <row r="25" spans="2:7">
      <c r="B25" s="47" t="s">
        <v>11</v>
      </c>
      <c r="C25" s="20">
        <v>966</v>
      </c>
      <c r="D25" s="77">
        <v>100</v>
      </c>
      <c r="E25" s="20">
        <v>447</v>
      </c>
      <c r="F25" s="20">
        <v>519</v>
      </c>
      <c r="G25" s="113"/>
    </row>
    <row r="50" spans="2:8">
      <c r="B50" s="161"/>
      <c r="C50" t="s">
        <v>70</v>
      </c>
    </row>
    <row r="61" spans="2:8">
      <c r="E61" s="320"/>
      <c r="F61" s="321"/>
      <c r="G61" s="321"/>
      <c r="H61" s="321"/>
    </row>
    <row r="62" spans="2:8">
      <c r="E62" s="322"/>
      <c r="F62" s="322"/>
      <c r="G62" s="322"/>
      <c r="H62" s="322"/>
    </row>
    <row r="63" spans="2:8">
      <c r="E63" s="322"/>
      <c r="F63" s="322"/>
      <c r="G63" s="323"/>
      <c r="H63" s="323"/>
    </row>
    <row r="64" spans="2:8">
      <c r="E64" s="324"/>
      <c r="F64" s="325"/>
      <c r="G64" s="326"/>
      <c r="H64" s="326"/>
    </row>
    <row r="65" spans="5:8">
      <c r="E65" s="324"/>
      <c r="F65" s="325"/>
      <c r="G65" s="326"/>
      <c r="H65" s="326"/>
    </row>
    <row r="66" spans="5:8">
      <c r="E66" s="324"/>
      <c r="F66" s="325"/>
      <c r="G66" s="326"/>
      <c r="H66" s="326"/>
    </row>
    <row r="67" spans="5:8">
      <c r="E67" s="324"/>
      <c r="F67" s="325"/>
      <c r="G67" s="326"/>
      <c r="H67" s="326"/>
    </row>
    <row r="68" spans="5:8">
      <c r="E68" s="324"/>
      <c r="F68" s="324"/>
      <c r="G68" s="326"/>
      <c r="H68" s="326"/>
    </row>
  </sheetData>
  <mergeCells count="2">
    <mergeCell ref="B2:G2"/>
    <mergeCell ref="B11:G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workbookViewId="0">
      <selection activeCell="B3" sqref="B3:F3"/>
    </sheetView>
  </sheetViews>
  <sheetFormatPr baseColWidth="10" defaultRowHeight="15"/>
  <cols>
    <col min="2" max="2" customWidth="true" style="41" width="55.5703125" collapsed="false"/>
    <col min="243" max="243" customWidth="true" width="39.7109375" collapsed="false"/>
    <col min="499" max="499" customWidth="true" width="39.7109375" collapsed="false"/>
    <col min="755" max="755" customWidth="true" width="39.7109375" collapsed="false"/>
    <col min="1011" max="1011" customWidth="true" width="39.7109375" collapsed="false"/>
    <col min="1267" max="1267" customWidth="true" width="39.7109375" collapsed="false"/>
    <col min="1523" max="1523" customWidth="true" width="39.7109375" collapsed="false"/>
    <col min="1779" max="1779" customWidth="true" width="39.7109375" collapsed="false"/>
    <col min="2035" max="2035" customWidth="true" width="39.7109375" collapsed="false"/>
    <col min="2291" max="2291" customWidth="true" width="39.7109375" collapsed="false"/>
    <col min="2547" max="2547" customWidth="true" width="39.7109375" collapsed="false"/>
    <col min="2803" max="2803" customWidth="true" width="39.7109375" collapsed="false"/>
    <col min="3059" max="3059" customWidth="true" width="39.7109375" collapsed="false"/>
    <col min="3315" max="3315" customWidth="true" width="39.7109375" collapsed="false"/>
    <col min="3571" max="3571" customWidth="true" width="39.7109375" collapsed="false"/>
    <col min="3827" max="3827" customWidth="true" width="39.7109375" collapsed="false"/>
    <col min="4083" max="4083" customWidth="true" width="39.7109375" collapsed="false"/>
    <col min="4339" max="4339" customWidth="true" width="39.7109375" collapsed="false"/>
    <col min="4595" max="4595" customWidth="true" width="39.7109375" collapsed="false"/>
    <col min="4851" max="4851" customWidth="true" width="39.7109375" collapsed="false"/>
    <col min="5107" max="5107" customWidth="true" width="39.7109375" collapsed="false"/>
    <col min="5363" max="5363" customWidth="true" width="39.7109375" collapsed="false"/>
    <col min="5619" max="5619" customWidth="true" width="39.7109375" collapsed="false"/>
    <col min="5875" max="5875" customWidth="true" width="39.7109375" collapsed="false"/>
    <col min="6131" max="6131" customWidth="true" width="39.7109375" collapsed="false"/>
    <col min="6387" max="6387" customWidth="true" width="39.7109375" collapsed="false"/>
    <col min="6643" max="6643" customWidth="true" width="39.7109375" collapsed="false"/>
    <col min="6899" max="6899" customWidth="true" width="39.7109375" collapsed="false"/>
    <col min="7155" max="7155" customWidth="true" width="39.7109375" collapsed="false"/>
    <col min="7411" max="7411" customWidth="true" width="39.7109375" collapsed="false"/>
    <col min="7667" max="7667" customWidth="true" width="39.7109375" collapsed="false"/>
    <col min="7923" max="7923" customWidth="true" width="39.7109375" collapsed="false"/>
    <col min="8179" max="8179" customWidth="true" width="39.7109375" collapsed="false"/>
    <col min="8435" max="8435" customWidth="true" width="39.7109375" collapsed="false"/>
    <col min="8691" max="8691" customWidth="true" width="39.7109375" collapsed="false"/>
    <col min="8947" max="8947" customWidth="true" width="39.7109375" collapsed="false"/>
    <col min="9203" max="9203" customWidth="true" width="39.7109375" collapsed="false"/>
    <col min="9459" max="9459" customWidth="true" width="39.7109375" collapsed="false"/>
    <col min="9715" max="9715" customWidth="true" width="39.7109375" collapsed="false"/>
    <col min="9971" max="9971" customWidth="true" width="39.7109375" collapsed="false"/>
    <col min="10227" max="10227" customWidth="true" width="39.7109375" collapsed="false"/>
    <col min="10483" max="10483" customWidth="true" width="39.7109375" collapsed="false"/>
    <col min="10739" max="10739" customWidth="true" width="39.7109375" collapsed="false"/>
    <col min="10995" max="10995" customWidth="true" width="39.7109375" collapsed="false"/>
    <col min="11251" max="11251" customWidth="true" width="39.7109375" collapsed="false"/>
    <col min="11507" max="11507" customWidth="true" width="39.7109375" collapsed="false"/>
    <col min="11763" max="11763" customWidth="true" width="39.7109375" collapsed="false"/>
    <col min="12019" max="12019" customWidth="true" width="39.7109375" collapsed="false"/>
    <col min="12275" max="12275" customWidth="true" width="39.7109375" collapsed="false"/>
    <col min="12531" max="12531" customWidth="true" width="39.7109375" collapsed="false"/>
    <col min="12787" max="12787" customWidth="true" width="39.7109375" collapsed="false"/>
    <col min="13043" max="13043" customWidth="true" width="39.7109375" collapsed="false"/>
    <col min="13299" max="13299" customWidth="true" width="39.7109375" collapsed="false"/>
    <col min="13555" max="13555" customWidth="true" width="39.7109375" collapsed="false"/>
    <col min="13811" max="13811" customWidth="true" width="39.7109375" collapsed="false"/>
    <col min="14067" max="14067" customWidth="true" width="39.7109375" collapsed="false"/>
    <col min="14323" max="14323" customWidth="true" width="39.7109375" collapsed="false"/>
    <col min="14579" max="14579" customWidth="true" width="39.7109375" collapsed="false"/>
    <col min="14835" max="14835" customWidth="true" width="39.7109375" collapsed="false"/>
    <col min="15091" max="15091" customWidth="true" width="39.7109375" collapsed="false"/>
    <col min="15347" max="15347" customWidth="true" width="39.7109375" collapsed="false"/>
    <col min="15603" max="15603" customWidth="true" width="39.7109375" collapsed="false"/>
    <col min="15859" max="15859" customWidth="true" width="39.7109375" collapsed="false"/>
    <col min="16115" max="16115" customWidth="true" width="39.7109375" collapsed="false"/>
  </cols>
  <sheetData>
    <row r="1" spans="1:6" ht="12.75" customHeight="1">
      <c r="B1" s="80"/>
      <c r="C1" s="23"/>
      <c r="D1" s="23"/>
      <c r="E1" s="23"/>
      <c r="F1" s="23"/>
    </row>
    <row r="2" spans="1:6" ht="15" customHeight="1">
      <c r="B2" s="81"/>
      <c r="C2" s="23"/>
      <c r="D2" s="23"/>
      <c r="E2" s="23"/>
      <c r="F2" s="23"/>
    </row>
    <row r="3" spans="1:6" ht="12.75" customHeight="1">
      <c r="A3" s="467" t="s">
        <v>348</v>
      </c>
      <c r="B3" s="537" t="s">
        <v>362</v>
      </c>
      <c r="C3" s="537"/>
      <c r="D3" s="537"/>
      <c r="E3" s="537"/>
      <c r="F3" s="537"/>
    </row>
    <row r="4" spans="1:6" ht="17.25" customHeight="1">
      <c r="A4" s="334"/>
      <c r="B4" s="394" t="s">
        <v>71</v>
      </c>
      <c r="C4" s="43" t="s">
        <v>14</v>
      </c>
      <c r="D4" s="44" t="s">
        <v>15</v>
      </c>
      <c r="E4" s="50" t="s">
        <v>7</v>
      </c>
      <c r="F4" s="50" t="s">
        <v>6</v>
      </c>
    </row>
    <row r="5" spans="1:6">
      <c r="A5" s="236"/>
      <c r="B5" s="45" t="s">
        <v>72</v>
      </c>
      <c r="C5" s="84">
        <v>104</v>
      </c>
      <c r="D5" s="82">
        <v>10.766045548654244</v>
      </c>
      <c r="E5" s="83">
        <v>56</v>
      </c>
      <c r="F5" s="79">
        <v>48</v>
      </c>
    </row>
    <row r="6" spans="1:6">
      <c r="A6" s="236"/>
      <c r="B6" s="45" t="s">
        <v>73</v>
      </c>
      <c r="C6" s="84">
        <v>28</v>
      </c>
      <c r="D6" s="82">
        <v>2.8985507246376812</v>
      </c>
      <c r="E6" s="83">
        <v>17</v>
      </c>
      <c r="F6" s="79">
        <v>11</v>
      </c>
    </row>
    <row r="7" spans="1:6">
      <c r="A7" s="236"/>
      <c r="B7" s="45" t="s">
        <v>74</v>
      </c>
      <c r="C7" s="84">
        <v>7</v>
      </c>
      <c r="D7" s="82">
        <v>0.72463768115942029</v>
      </c>
      <c r="E7" s="83">
        <v>5</v>
      </c>
      <c r="F7" s="79">
        <v>2</v>
      </c>
    </row>
    <row r="8" spans="1:6" ht="13.5" customHeight="1">
      <c r="A8" s="236"/>
      <c r="B8" s="45" t="s">
        <v>465</v>
      </c>
      <c r="C8" s="84">
        <v>1</v>
      </c>
      <c r="D8" s="82">
        <v>0.10351966873706005</v>
      </c>
      <c r="E8" s="83">
        <v>0</v>
      </c>
      <c r="F8" s="79">
        <v>1</v>
      </c>
    </row>
    <row r="9" spans="1:6" ht="26.25">
      <c r="A9" s="236"/>
      <c r="B9" s="237" t="s">
        <v>75</v>
      </c>
      <c r="C9" s="84">
        <v>11</v>
      </c>
      <c r="D9" s="82">
        <v>1.1387163561076603</v>
      </c>
      <c r="E9" s="83">
        <v>5</v>
      </c>
      <c r="F9" s="79">
        <v>6</v>
      </c>
    </row>
    <row r="10" spans="1:6">
      <c r="A10" s="236"/>
      <c r="B10" s="45" t="s">
        <v>466</v>
      </c>
      <c r="C10" s="84">
        <v>3</v>
      </c>
      <c r="D10" s="82">
        <v>0.3105590062111801</v>
      </c>
      <c r="E10" s="83">
        <v>1</v>
      </c>
      <c r="F10" s="79">
        <v>2</v>
      </c>
    </row>
    <row r="11" spans="1:6">
      <c r="A11" s="236"/>
      <c r="B11" s="45" t="s">
        <v>467</v>
      </c>
      <c r="C11" s="84">
        <v>2</v>
      </c>
      <c r="D11" s="82">
        <v>0.20703933747412009</v>
      </c>
      <c r="E11" s="83">
        <v>1</v>
      </c>
      <c r="F11" s="79">
        <v>1</v>
      </c>
    </row>
    <row r="12" spans="1:6" ht="24">
      <c r="A12" s="236"/>
      <c r="B12" s="187" t="s">
        <v>76</v>
      </c>
      <c r="C12" s="84">
        <v>49</v>
      </c>
      <c r="D12" s="82">
        <v>5.0724637681159424</v>
      </c>
      <c r="E12" s="83">
        <v>33</v>
      </c>
      <c r="F12" s="79">
        <v>16</v>
      </c>
    </row>
    <row r="13" spans="1:6" ht="14.25" customHeight="1">
      <c r="A13" s="236"/>
      <c r="B13" s="45" t="s">
        <v>299</v>
      </c>
      <c r="C13" s="84">
        <v>7</v>
      </c>
      <c r="D13" s="82">
        <v>0.72463768115942029</v>
      </c>
      <c r="E13" s="83">
        <v>7</v>
      </c>
      <c r="F13" s="79">
        <v>0</v>
      </c>
    </row>
    <row r="14" spans="1:6">
      <c r="A14" s="236"/>
      <c r="B14" s="109" t="s">
        <v>77</v>
      </c>
      <c r="C14" s="84">
        <v>24</v>
      </c>
      <c r="D14" s="82">
        <v>2.4844720496894408</v>
      </c>
      <c r="E14" s="83">
        <v>12</v>
      </c>
      <c r="F14" s="79">
        <v>12</v>
      </c>
    </row>
    <row r="15" spans="1:6" ht="12.75" customHeight="1">
      <c r="A15" s="236"/>
      <c r="B15" s="45" t="s">
        <v>300</v>
      </c>
      <c r="C15" s="84">
        <v>1</v>
      </c>
      <c r="D15" s="82">
        <v>0.10351966873706005</v>
      </c>
      <c r="E15" s="83">
        <v>0</v>
      </c>
      <c r="F15" s="79">
        <v>1</v>
      </c>
    </row>
    <row r="16" spans="1:6" ht="24">
      <c r="A16" s="236"/>
      <c r="B16" s="45" t="s">
        <v>468</v>
      </c>
      <c r="C16" s="84">
        <v>2</v>
      </c>
      <c r="D16" s="82">
        <v>0.20703933747412009</v>
      </c>
      <c r="E16" s="83">
        <v>0</v>
      </c>
      <c r="F16" s="79">
        <v>2</v>
      </c>
    </row>
    <row r="17" spans="1:6">
      <c r="A17" s="236"/>
      <c r="B17" s="88" t="s">
        <v>78</v>
      </c>
      <c r="C17" s="84">
        <v>9</v>
      </c>
      <c r="D17" s="82">
        <v>0.93167701863354035</v>
      </c>
      <c r="E17" s="83">
        <v>3</v>
      </c>
      <c r="F17" s="79">
        <v>6</v>
      </c>
    </row>
    <row r="18" spans="1:6" ht="12.75" customHeight="1">
      <c r="A18" s="236"/>
      <c r="B18" s="45" t="s">
        <v>79</v>
      </c>
      <c r="C18" s="84">
        <v>5</v>
      </c>
      <c r="D18" s="82">
        <v>0.51759834368530022</v>
      </c>
      <c r="E18" s="83">
        <v>3</v>
      </c>
      <c r="F18" s="79">
        <v>2</v>
      </c>
    </row>
    <row r="19" spans="1:6" ht="14.25" customHeight="1">
      <c r="A19" s="236"/>
      <c r="B19" s="45" t="s">
        <v>469</v>
      </c>
      <c r="C19" s="84">
        <v>1</v>
      </c>
      <c r="D19" s="82">
        <v>0.10351966873706005</v>
      </c>
      <c r="E19" s="83">
        <v>0</v>
      </c>
      <c r="F19" s="79">
        <v>1</v>
      </c>
    </row>
    <row r="20" spans="1:6">
      <c r="A20" s="236"/>
      <c r="B20" s="45" t="s">
        <v>470</v>
      </c>
      <c r="C20" s="84">
        <v>1</v>
      </c>
      <c r="D20" s="82">
        <v>0.10351966873706005</v>
      </c>
      <c r="E20" s="83">
        <v>0</v>
      </c>
      <c r="F20" s="79">
        <v>1</v>
      </c>
    </row>
    <row r="21" spans="1:6">
      <c r="A21" s="236"/>
      <c r="B21" s="187" t="s">
        <v>471</v>
      </c>
      <c r="C21" s="84">
        <v>1</v>
      </c>
      <c r="D21" s="82">
        <v>0.10351966873706005</v>
      </c>
      <c r="E21" s="83">
        <v>1</v>
      </c>
      <c r="F21" s="79">
        <v>0</v>
      </c>
    </row>
    <row r="22" spans="1:6">
      <c r="A22" s="236"/>
      <c r="B22" s="45" t="s">
        <v>80</v>
      </c>
      <c r="C22" s="84">
        <v>7</v>
      </c>
      <c r="D22" s="82">
        <v>0.72463768115942029</v>
      </c>
      <c r="E22" s="83">
        <v>5</v>
      </c>
      <c r="F22" s="79">
        <v>2</v>
      </c>
    </row>
    <row r="23" spans="1:6" ht="36">
      <c r="A23" s="236"/>
      <c r="B23" s="187" t="s">
        <v>81</v>
      </c>
      <c r="C23" s="84">
        <v>6</v>
      </c>
      <c r="D23" s="82">
        <v>0.6211180124223602</v>
      </c>
      <c r="E23" s="83">
        <v>3</v>
      </c>
      <c r="F23" s="79">
        <v>3</v>
      </c>
    </row>
    <row r="24" spans="1:6">
      <c r="A24" s="236"/>
      <c r="B24" s="187" t="s">
        <v>82</v>
      </c>
      <c r="C24" s="84">
        <v>3</v>
      </c>
      <c r="D24" s="82">
        <v>0.3105590062111801</v>
      </c>
      <c r="E24" s="83">
        <v>1</v>
      </c>
      <c r="F24" s="79">
        <v>2</v>
      </c>
    </row>
    <row r="25" spans="1:6" ht="24">
      <c r="A25" s="236"/>
      <c r="B25" s="45" t="s">
        <v>83</v>
      </c>
      <c r="C25" s="84">
        <v>4</v>
      </c>
      <c r="D25" s="82">
        <v>0.41407867494824019</v>
      </c>
      <c r="E25" s="83">
        <v>2</v>
      </c>
      <c r="F25" s="79">
        <v>2</v>
      </c>
    </row>
    <row r="26" spans="1:6" ht="15" customHeight="1">
      <c r="A26" s="236"/>
      <c r="B26" s="45" t="s">
        <v>301</v>
      </c>
      <c r="C26" s="84">
        <v>3</v>
      </c>
      <c r="D26" s="82">
        <v>0.3105590062111801</v>
      </c>
      <c r="E26" s="83">
        <v>2</v>
      </c>
      <c r="F26" s="79">
        <v>1</v>
      </c>
    </row>
    <row r="27" spans="1:6">
      <c r="A27" s="236"/>
      <c r="B27" s="237" t="s">
        <v>84</v>
      </c>
      <c r="C27" s="84">
        <v>4</v>
      </c>
      <c r="D27" s="82">
        <v>0.41407867494824019</v>
      </c>
      <c r="E27" s="83">
        <v>3</v>
      </c>
      <c r="F27" s="79">
        <v>1</v>
      </c>
    </row>
    <row r="28" spans="1:6" ht="39">
      <c r="A28" s="236"/>
      <c r="B28" s="237" t="s">
        <v>472</v>
      </c>
      <c r="C28" s="84">
        <v>2</v>
      </c>
      <c r="D28" s="82">
        <v>0.20703933747412009</v>
      </c>
      <c r="E28" s="83">
        <v>2</v>
      </c>
      <c r="F28" s="79">
        <v>0</v>
      </c>
    </row>
    <row r="29" spans="1:6" ht="24">
      <c r="A29" s="236"/>
      <c r="B29" s="45" t="s">
        <v>85</v>
      </c>
      <c r="C29" s="84">
        <v>1</v>
      </c>
      <c r="D29" s="82">
        <v>0.10351966873706005</v>
      </c>
      <c r="E29" s="83">
        <v>0</v>
      </c>
      <c r="F29" s="79">
        <v>1</v>
      </c>
    </row>
    <row r="30" spans="1:6" ht="16.5" customHeight="1">
      <c r="A30" s="236"/>
      <c r="B30" s="237" t="s">
        <v>302</v>
      </c>
      <c r="C30" s="84">
        <v>6</v>
      </c>
      <c r="D30" s="82">
        <v>0.6211180124223602</v>
      </c>
      <c r="E30" s="83">
        <v>2</v>
      </c>
      <c r="F30" s="79">
        <v>4</v>
      </c>
    </row>
    <row r="31" spans="1:6" ht="16.5" customHeight="1">
      <c r="A31" s="236"/>
      <c r="B31" s="237" t="s">
        <v>473</v>
      </c>
      <c r="C31" s="84">
        <v>1</v>
      </c>
      <c r="D31" s="82">
        <v>0.10351966873706005</v>
      </c>
      <c r="E31" s="83">
        <v>0</v>
      </c>
      <c r="F31" s="79">
        <v>1</v>
      </c>
    </row>
    <row r="32" spans="1:6">
      <c r="A32" s="236"/>
      <c r="B32" s="45" t="s">
        <v>86</v>
      </c>
      <c r="C32" s="84">
        <v>3</v>
      </c>
      <c r="D32" s="82">
        <v>0.3105590062111801</v>
      </c>
      <c r="E32" s="83">
        <v>1</v>
      </c>
      <c r="F32" s="79">
        <v>2</v>
      </c>
    </row>
    <row r="33" spans="1:6">
      <c r="A33" s="236"/>
      <c r="B33" s="237" t="s">
        <v>474</v>
      </c>
      <c r="C33" s="84">
        <v>1</v>
      </c>
      <c r="D33" s="82">
        <v>0.10351966873706005</v>
      </c>
      <c r="E33" s="83">
        <v>0</v>
      </c>
      <c r="F33" s="79">
        <v>1</v>
      </c>
    </row>
    <row r="34" spans="1:6">
      <c r="A34" s="236"/>
      <c r="B34" s="45" t="s">
        <v>475</v>
      </c>
      <c r="C34" s="84">
        <v>6</v>
      </c>
      <c r="D34" s="82">
        <v>0.6211180124223602</v>
      </c>
      <c r="E34" s="83">
        <v>2</v>
      </c>
      <c r="F34" s="79">
        <v>4</v>
      </c>
    </row>
    <row r="35" spans="1:6" ht="24">
      <c r="A35" s="236"/>
      <c r="B35" s="45" t="s">
        <v>476</v>
      </c>
      <c r="C35" s="84">
        <v>2</v>
      </c>
      <c r="D35" s="82">
        <v>0.20703933747412009</v>
      </c>
      <c r="E35" s="83">
        <v>0</v>
      </c>
      <c r="F35" s="79">
        <v>2</v>
      </c>
    </row>
    <row r="36" spans="1:6">
      <c r="A36" s="236"/>
      <c r="B36" s="45" t="s">
        <v>87</v>
      </c>
      <c r="C36" s="84">
        <v>10</v>
      </c>
      <c r="D36" s="82">
        <v>1.0351966873706004</v>
      </c>
      <c r="E36" s="83">
        <v>3</v>
      </c>
      <c r="F36" s="79">
        <v>7</v>
      </c>
    </row>
    <row r="37" spans="1:6" ht="26.25">
      <c r="A37" s="236"/>
      <c r="B37" s="237" t="s">
        <v>124</v>
      </c>
      <c r="C37" s="84">
        <v>3</v>
      </c>
      <c r="D37" s="82">
        <v>0.3105590062111801</v>
      </c>
      <c r="E37" s="83">
        <v>2</v>
      </c>
      <c r="F37" s="79">
        <v>1</v>
      </c>
    </row>
    <row r="38" spans="1:6">
      <c r="A38" s="236"/>
      <c r="B38" s="237" t="s">
        <v>88</v>
      </c>
      <c r="C38" s="84">
        <v>5</v>
      </c>
      <c r="D38" s="82">
        <v>0.51759834368530022</v>
      </c>
      <c r="E38" s="83">
        <v>3</v>
      </c>
      <c r="F38" s="79">
        <v>2</v>
      </c>
    </row>
    <row r="39" spans="1:6">
      <c r="A39" s="236"/>
      <c r="B39" s="45" t="s">
        <v>303</v>
      </c>
      <c r="C39" s="84">
        <v>3</v>
      </c>
      <c r="D39" s="82">
        <v>0.3105590062111801</v>
      </c>
      <c r="E39" s="83">
        <v>1</v>
      </c>
      <c r="F39" s="79">
        <v>2</v>
      </c>
    </row>
    <row r="40" spans="1:6">
      <c r="A40" s="236"/>
      <c r="B40" s="45" t="s">
        <v>125</v>
      </c>
      <c r="C40" s="84">
        <v>1</v>
      </c>
      <c r="D40" s="82">
        <v>0.10351966873706005</v>
      </c>
      <c r="E40" s="83">
        <v>1</v>
      </c>
      <c r="F40" s="79">
        <v>0</v>
      </c>
    </row>
    <row r="41" spans="1:6" ht="24">
      <c r="A41" s="236"/>
      <c r="B41" s="45" t="s">
        <v>477</v>
      </c>
      <c r="C41" s="84">
        <v>1</v>
      </c>
      <c r="D41" s="82">
        <v>0.10351966873706005</v>
      </c>
      <c r="E41" s="83">
        <v>1</v>
      </c>
      <c r="F41" s="79">
        <v>0</v>
      </c>
    </row>
    <row r="42" spans="1:6">
      <c r="A42" s="236"/>
      <c r="B42" s="45" t="s">
        <v>89</v>
      </c>
      <c r="C42" s="84">
        <v>16</v>
      </c>
      <c r="D42" s="82">
        <v>1.6563146997929608</v>
      </c>
      <c r="E42" s="83">
        <v>7</v>
      </c>
      <c r="F42" s="79">
        <v>9</v>
      </c>
    </row>
    <row r="43" spans="1:6" ht="24">
      <c r="A43" s="236"/>
      <c r="B43" s="45" t="s">
        <v>90</v>
      </c>
      <c r="C43" s="84">
        <v>1</v>
      </c>
      <c r="D43" s="82">
        <v>0.10351966873706005</v>
      </c>
      <c r="E43" s="83">
        <v>1</v>
      </c>
      <c r="F43" s="79">
        <v>0</v>
      </c>
    </row>
    <row r="44" spans="1:6">
      <c r="A44" s="236"/>
      <c r="B44" s="237" t="s">
        <v>126</v>
      </c>
      <c r="C44" s="84">
        <v>13</v>
      </c>
      <c r="D44" s="82">
        <v>1.3457556935817805</v>
      </c>
      <c r="E44" s="83">
        <v>3</v>
      </c>
      <c r="F44" s="79">
        <v>10</v>
      </c>
    </row>
    <row r="45" spans="1:6">
      <c r="A45" s="236"/>
      <c r="B45" s="237" t="s">
        <v>91</v>
      </c>
      <c r="C45" s="84">
        <v>24</v>
      </c>
      <c r="D45" s="82">
        <v>2.4844720496894408</v>
      </c>
      <c r="E45" s="83">
        <v>7</v>
      </c>
      <c r="F45" s="79">
        <v>17</v>
      </c>
    </row>
    <row r="46" spans="1:6" ht="24">
      <c r="A46" s="236"/>
      <c r="B46" s="45" t="s">
        <v>304</v>
      </c>
      <c r="C46" s="84">
        <v>1</v>
      </c>
      <c r="D46" s="82">
        <v>0.10351966873706005</v>
      </c>
      <c r="E46" s="83">
        <v>0</v>
      </c>
      <c r="F46" s="79">
        <v>1</v>
      </c>
    </row>
    <row r="47" spans="1:6">
      <c r="A47" s="236"/>
      <c r="B47" s="237" t="s">
        <v>305</v>
      </c>
      <c r="C47" s="84">
        <v>1</v>
      </c>
      <c r="D47" s="82">
        <v>0.10351966873706005</v>
      </c>
      <c r="E47" s="83">
        <v>0</v>
      </c>
      <c r="F47" s="79">
        <v>1</v>
      </c>
    </row>
    <row r="48" spans="1:6">
      <c r="A48" s="236"/>
      <c r="B48" s="45" t="s">
        <v>92</v>
      </c>
      <c r="C48" s="84">
        <v>1</v>
      </c>
      <c r="D48" s="82">
        <v>0.10351966873706005</v>
      </c>
      <c r="E48" s="83">
        <v>1</v>
      </c>
      <c r="F48" s="79">
        <v>0</v>
      </c>
    </row>
    <row r="49" spans="1:6">
      <c r="A49" s="236"/>
      <c r="B49" s="237" t="s">
        <v>478</v>
      </c>
      <c r="C49" s="84">
        <v>1</v>
      </c>
      <c r="D49" s="82">
        <v>0.10351966873706005</v>
      </c>
      <c r="E49" s="83">
        <v>1</v>
      </c>
      <c r="F49" s="79">
        <v>0</v>
      </c>
    </row>
    <row r="50" spans="1:6">
      <c r="A50" s="236"/>
      <c r="B50" s="45" t="s">
        <v>479</v>
      </c>
      <c r="C50" s="84">
        <v>1</v>
      </c>
      <c r="D50" s="82">
        <v>0.10351966873706005</v>
      </c>
      <c r="E50" s="83">
        <v>0</v>
      </c>
      <c r="F50" s="79">
        <v>1</v>
      </c>
    </row>
    <row r="51" spans="1:6" ht="15" customHeight="1">
      <c r="A51" s="236"/>
      <c r="B51" s="237" t="s">
        <v>93</v>
      </c>
      <c r="C51" s="84">
        <v>3</v>
      </c>
      <c r="D51" s="82">
        <v>0.3105590062111801</v>
      </c>
      <c r="E51" s="83">
        <v>1</v>
      </c>
      <c r="F51" s="79">
        <v>2</v>
      </c>
    </row>
    <row r="52" spans="1:6">
      <c r="A52" s="236"/>
      <c r="B52" s="45" t="s">
        <v>94</v>
      </c>
      <c r="C52" s="84">
        <v>20</v>
      </c>
      <c r="D52" s="82">
        <v>2.0703933747412009</v>
      </c>
      <c r="E52" s="83">
        <v>9</v>
      </c>
      <c r="F52" s="79">
        <v>11</v>
      </c>
    </row>
    <row r="53" spans="1:6">
      <c r="A53" s="236"/>
      <c r="B53" s="45" t="s">
        <v>95</v>
      </c>
      <c r="C53" s="84">
        <v>1</v>
      </c>
      <c r="D53" s="82">
        <v>0.10351966873706005</v>
      </c>
      <c r="E53" s="83">
        <v>1</v>
      </c>
      <c r="F53" s="79">
        <v>0</v>
      </c>
    </row>
    <row r="54" spans="1:6">
      <c r="A54" s="236"/>
      <c r="B54" s="45" t="s">
        <v>96</v>
      </c>
      <c r="C54" s="84">
        <v>5</v>
      </c>
      <c r="D54" s="82">
        <v>0.51759834368530022</v>
      </c>
      <c r="E54" s="83">
        <v>4</v>
      </c>
      <c r="F54" s="79">
        <v>1</v>
      </c>
    </row>
    <row r="55" spans="1:6" ht="24">
      <c r="A55" s="236"/>
      <c r="B55" s="45" t="s">
        <v>97</v>
      </c>
      <c r="C55" s="84">
        <v>15</v>
      </c>
      <c r="D55" s="82">
        <v>1.5527950310559007</v>
      </c>
      <c r="E55" s="83">
        <v>6</v>
      </c>
      <c r="F55" s="79">
        <v>9</v>
      </c>
    </row>
    <row r="56" spans="1:6">
      <c r="A56" s="236"/>
      <c r="B56" s="45" t="s">
        <v>98</v>
      </c>
      <c r="C56" s="84">
        <v>10</v>
      </c>
      <c r="D56" s="82">
        <v>1.0351966873706004</v>
      </c>
      <c r="E56" s="83">
        <v>7</v>
      </c>
      <c r="F56" s="79">
        <v>3</v>
      </c>
    </row>
    <row r="57" spans="1:6">
      <c r="A57" s="236"/>
      <c r="B57" s="45" t="s">
        <v>99</v>
      </c>
      <c r="C57" s="84">
        <v>4</v>
      </c>
      <c r="D57" s="82">
        <v>0.41407867494824019</v>
      </c>
      <c r="E57" s="83">
        <v>2</v>
      </c>
      <c r="F57" s="79">
        <v>2</v>
      </c>
    </row>
    <row r="58" spans="1:6">
      <c r="A58" s="236"/>
      <c r="B58" s="45" t="s">
        <v>127</v>
      </c>
      <c r="C58" s="84">
        <v>8</v>
      </c>
      <c r="D58" s="82">
        <v>0.82815734989648038</v>
      </c>
      <c r="E58" s="83">
        <v>3</v>
      </c>
      <c r="F58" s="79">
        <v>5</v>
      </c>
    </row>
    <row r="59" spans="1:6">
      <c r="A59" s="236"/>
      <c r="B59" s="85" t="s">
        <v>100</v>
      </c>
      <c r="C59" s="84">
        <v>23</v>
      </c>
      <c r="D59" s="82">
        <v>2.3809523809523809</v>
      </c>
      <c r="E59" s="83">
        <v>6</v>
      </c>
      <c r="F59" s="79">
        <v>17</v>
      </c>
    </row>
    <row r="60" spans="1:6" ht="26.25">
      <c r="A60" s="236"/>
      <c r="B60" s="237" t="s">
        <v>306</v>
      </c>
      <c r="C60" s="84">
        <v>3</v>
      </c>
      <c r="D60" s="82">
        <v>0.3105590062111801</v>
      </c>
      <c r="E60" s="83">
        <v>1</v>
      </c>
      <c r="F60" s="79">
        <v>2</v>
      </c>
    </row>
    <row r="61" spans="1:6" ht="26.25">
      <c r="A61" s="236"/>
      <c r="B61" s="237" t="s">
        <v>101</v>
      </c>
      <c r="C61" s="84">
        <v>68</v>
      </c>
      <c r="D61" s="82">
        <v>7.0393374741200834</v>
      </c>
      <c r="E61" s="83">
        <v>35</v>
      </c>
      <c r="F61" s="79">
        <v>33</v>
      </c>
    </row>
    <row r="62" spans="1:6">
      <c r="A62" s="236"/>
      <c r="B62" s="237" t="s">
        <v>102</v>
      </c>
      <c r="C62" s="84">
        <v>5</v>
      </c>
      <c r="D62" s="82">
        <v>0.51759834368530022</v>
      </c>
      <c r="E62" s="83">
        <v>4</v>
      </c>
      <c r="F62" s="79">
        <v>1</v>
      </c>
    </row>
    <row r="63" spans="1:6">
      <c r="A63" s="236"/>
      <c r="B63" s="45" t="s">
        <v>103</v>
      </c>
      <c r="C63" s="84">
        <v>3</v>
      </c>
      <c r="D63" s="82">
        <v>0.3105590062111801</v>
      </c>
      <c r="E63" s="83">
        <v>2</v>
      </c>
      <c r="F63" s="79">
        <v>1</v>
      </c>
    </row>
    <row r="64" spans="1:6" ht="15" customHeight="1">
      <c r="A64" s="236"/>
      <c r="B64" s="85" t="s">
        <v>480</v>
      </c>
      <c r="C64" s="84">
        <v>1</v>
      </c>
      <c r="D64" s="82">
        <v>0.10351966873706005</v>
      </c>
      <c r="E64" s="83">
        <v>0</v>
      </c>
      <c r="F64" s="79">
        <v>1</v>
      </c>
    </row>
    <row r="65" spans="1:6">
      <c r="A65" s="236"/>
      <c r="B65" s="85" t="s">
        <v>104</v>
      </c>
      <c r="C65" s="84">
        <v>56</v>
      </c>
      <c r="D65" s="82">
        <v>5.7971014492753623</v>
      </c>
      <c r="E65" s="83">
        <v>15</v>
      </c>
      <c r="F65" s="79">
        <v>41</v>
      </c>
    </row>
    <row r="66" spans="1:6" ht="24">
      <c r="A66" s="236"/>
      <c r="B66" s="45" t="s">
        <v>105</v>
      </c>
      <c r="C66" s="84">
        <v>26</v>
      </c>
      <c r="D66" s="82">
        <v>2.691511387163561</v>
      </c>
      <c r="E66" s="83">
        <v>10</v>
      </c>
      <c r="F66" s="79">
        <v>16</v>
      </c>
    </row>
    <row r="67" spans="1:6" ht="24">
      <c r="A67" s="236"/>
      <c r="B67" s="45" t="s">
        <v>128</v>
      </c>
      <c r="C67" s="84">
        <v>1</v>
      </c>
      <c r="D67" s="82">
        <v>0.10351966873706005</v>
      </c>
      <c r="E67" s="83">
        <v>0</v>
      </c>
      <c r="F67" s="79">
        <v>1</v>
      </c>
    </row>
    <row r="68" spans="1:6" ht="24">
      <c r="A68" s="236"/>
      <c r="B68" s="45" t="s">
        <v>307</v>
      </c>
      <c r="C68" s="84">
        <v>1</v>
      </c>
      <c r="D68" s="82">
        <v>0.10351966873706005</v>
      </c>
      <c r="E68" s="83">
        <v>0</v>
      </c>
      <c r="F68" s="79">
        <v>1</v>
      </c>
    </row>
    <row r="69" spans="1:6" ht="26.25">
      <c r="A69" s="236"/>
      <c r="B69" s="237" t="s">
        <v>106</v>
      </c>
      <c r="C69" s="84">
        <v>12</v>
      </c>
      <c r="D69" s="82">
        <v>1.2422360248447204</v>
      </c>
      <c r="E69" s="83">
        <v>3</v>
      </c>
      <c r="F69" s="79">
        <v>9</v>
      </c>
    </row>
    <row r="70" spans="1:6">
      <c r="A70" s="236"/>
      <c r="B70" s="237" t="s">
        <v>308</v>
      </c>
      <c r="C70" s="84">
        <v>1</v>
      </c>
      <c r="D70" s="82">
        <v>0.10351966873706005</v>
      </c>
      <c r="E70" s="83">
        <v>1</v>
      </c>
      <c r="F70" s="79">
        <v>0</v>
      </c>
    </row>
    <row r="71" spans="1:6">
      <c r="A71" s="236"/>
      <c r="B71" s="237" t="s">
        <v>107</v>
      </c>
      <c r="C71" s="84">
        <v>11</v>
      </c>
      <c r="D71" s="82">
        <v>1.1387163561076603</v>
      </c>
      <c r="E71" s="83">
        <v>5</v>
      </c>
      <c r="F71" s="79">
        <v>6</v>
      </c>
    </row>
    <row r="72" spans="1:6">
      <c r="A72" s="236"/>
      <c r="B72" s="45" t="s">
        <v>309</v>
      </c>
      <c r="C72" s="84">
        <v>1</v>
      </c>
      <c r="D72" s="82">
        <v>0.10351966873706005</v>
      </c>
      <c r="E72" s="83">
        <v>1</v>
      </c>
      <c r="F72" s="79">
        <v>0</v>
      </c>
    </row>
    <row r="73" spans="1:6">
      <c r="A73" s="236"/>
      <c r="B73" s="237" t="s">
        <v>108</v>
      </c>
      <c r="C73" s="84">
        <v>29</v>
      </c>
      <c r="D73" s="82">
        <v>3.002070393374741</v>
      </c>
      <c r="E73" s="83">
        <v>12</v>
      </c>
      <c r="F73" s="79">
        <v>17</v>
      </c>
    </row>
    <row r="74" spans="1:6" ht="26.25">
      <c r="A74" s="236"/>
      <c r="B74" s="237" t="s">
        <v>109</v>
      </c>
      <c r="C74" s="84">
        <v>8</v>
      </c>
      <c r="D74" s="82">
        <v>0.82815734989648038</v>
      </c>
      <c r="E74" s="83">
        <v>2</v>
      </c>
      <c r="F74" s="79">
        <v>6</v>
      </c>
    </row>
    <row r="75" spans="1:6">
      <c r="A75" s="236"/>
      <c r="B75" s="237" t="s">
        <v>110</v>
      </c>
      <c r="C75" s="84">
        <v>26</v>
      </c>
      <c r="D75" s="82">
        <v>2.691511387163561</v>
      </c>
      <c r="E75" s="83">
        <v>8</v>
      </c>
      <c r="F75" s="79">
        <v>18</v>
      </c>
    </row>
    <row r="76" spans="1:6" ht="15" customHeight="1">
      <c r="A76" s="236"/>
      <c r="B76" s="237" t="s">
        <v>481</v>
      </c>
      <c r="C76" s="84">
        <v>1</v>
      </c>
      <c r="D76" s="82">
        <v>0.10351966873706005</v>
      </c>
      <c r="E76" s="83">
        <v>0</v>
      </c>
      <c r="F76" s="79">
        <v>1</v>
      </c>
    </row>
    <row r="77" spans="1:6">
      <c r="A77" s="236"/>
      <c r="B77" s="45" t="s">
        <v>482</v>
      </c>
      <c r="C77" s="84">
        <v>1</v>
      </c>
      <c r="D77" s="82">
        <v>0.10351966873706005</v>
      </c>
      <c r="E77" s="83">
        <v>0</v>
      </c>
      <c r="F77" s="79">
        <v>1</v>
      </c>
    </row>
    <row r="78" spans="1:6">
      <c r="A78" s="236"/>
      <c r="B78" s="45" t="s">
        <v>310</v>
      </c>
      <c r="C78" s="84">
        <v>1</v>
      </c>
      <c r="D78" s="82">
        <v>0.10351966873706005</v>
      </c>
      <c r="E78" s="83">
        <v>1</v>
      </c>
      <c r="F78" s="79">
        <v>0</v>
      </c>
    </row>
    <row r="79" spans="1:6" ht="24">
      <c r="A79" s="236"/>
      <c r="B79" s="45" t="s">
        <v>483</v>
      </c>
      <c r="C79" s="84">
        <v>2</v>
      </c>
      <c r="D79" s="82">
        <v>0.20703933747412009</v>
      </c>
      <c r="E79" s="83">
        <v>1</v>
      </c>
      <c r="F79" s="79">
        <v>1</v>
      </c>
    </row>
    <row r="80" spans="1:6" ht="24">
      <c r="A80" s="236"/>
      <c r="B80" s="45" t="s">
        <v>484</v>
      </c>
      <c r="C80" s="84">
        <v>1</v>
      </c>
      <c r="D80" s="82">
        <v>0.10351966873706005</v>
      </c>
      <c r="E80" s="83">
        <v>1</v>
      </c>
      <c r="F80" s="79">
        <v>0</v>
      </c>
    </row>
    <row r="81" spans="1:6">
      <c r="A81" s="236"/>
      <c r="B81" s="237" t="s">
        <v>111</v>
      </c>
      <c r="C81" s="84">
        <v>47</v>
      </c>
      <c r="D81" s="82">
        <v>4.8654244306418217</v>
      </c>
      <c r="E81" s="83">
        <v>24</v>
      </c>
      <c r="F81" s="79">
        <v>23</v>
      </c>
    </row>
    <row r="82" spans="1:6" ht="16.5" customHeight="1">
      <c r="A82" s="236"/>
      <c r="B82" s="237" t="s">
        <v>129</v>
      </c>
      <c r="C82" s="84">
        <v>1</v>
      </c>
      <c r="D82" s="82">
        <v>0.10351966873706005</v>
      </c>
      <c r="E82" s="83">
        <v>0</v>
      </c>
      <c r="F82" s="79">
        <v>1</v>
      </c>
    </row>
    <row r="83" spans="1:6">
      <c r="A83" s="236"/>
      <c r="B83" s="45" t="s">
        <v>485</v>
      </c>
      <c r="C83" s="84">
        <v>1</v>
      </c>
      <c r="D83" s="82">
        <v>0.10351966873706005</v>
      </c>
      <c r="E83" s="83">
        <v>0</v>
      </c>
      <c r="F83" s="79">
        <v>1</v>
      </c>
    </row>
    <row r="84" spans="1:6">
      <c r="A84" s="236"/>
      <c r="B84" s="45" t="s">
        <v>112</v>
      </c>
      <c r="C84" s="84">
        <v>63</v>
      </c>
      <c r="D84" s="82">
        <v>6.5217391304347823</v>
      </c>
      <c r="E84" s="83">
        <v>34</v>
      </c>
      <c r="F84" s="79">
        <v>29</v>
      </c>
    </row>
    <row r="85" spans="1:6">
      <c r="A85" s="236"/>
      <c r="B85" s="237" t="s">
        <v>113</v>
      </c>
      <c r="C85" s="84">
        <v>11</v>
      </c>
      <c r="D85" s="82">
        <v>1.1387163561076603</v>
      </c>
      <c r="E85" s="83">
        <v>5</v>
      </c>
      <c r="F85" s="79">
        <v>6</v>
      </c>
    </row>
    <row r="86" spans="1:6">
      <c r="A86" s="236"/>
      <c r="B86" s="45" t="s">
        <v>130</v>
      </c>
      <c r="C86" s="84">
        <v>5</v>
      </c>
      <c r="D86" s="82">
        <v>0.51759834368530022</v>
      </c>
      <c r="E86" s="83">
        <v>3</v>
      </c>
      <c r="F86" s="79">
        <v>2</v>
      </c>
    </row>
    <row r="87" spans="1:6">
      <c r="A87" s="236"/>
      <c r="B87" s="45" t="s">
        <v>114</v>
      </c>
      <c r="C87" s="84">
        <v>23</v>
      </c>
      <c r="D87" s="82">
        <v>2.3809523809523809</v>
      </c>
      <c r="E87" s="83">
        <v>9</v>
      </c>
      <c r="F87" s="79">
        <v>14</v>
      </c>
    </row>
    <row r="88" spans="1:6" ht="13.5" customHeight="1">
      <c r="A88" s="236"/>
      <c r="B88" s="45" t="s">
        <v>115</v>
      </c>
      <c r="C88" s="84">
        <v>1</v>
      </c>
      <c r="D88" s="82">
        <v>0.10351966873706005</v>
      </c>
      <c r="E88" s="83">
        <v>0</v>
      </c>
      <c r="F88" s="79">
        <v>1</v>
      </c>
    </row>
    <row r="89" spans="1:6" ht="14.25" customHeight="1">
      <c r="A89" s="236"/>
      <c r="B89" s="45" t="s">
        <v>311</v>
      </c>
      <c r="C89" s="84">
        <v>2</v>
      </c>
      <c r="D89" s="82">
        <v>0.20703933747412009</v>
      </c>
      <c r="E89" s="83">
        <v>1</v>
      </c>
      <c r="F89" s="79">
        <v>1</v>
      </c>
    </row>
    <row r="90" spans="1:6">
      <c r="A90" s="236"/>
      <c r="B90" s="86" t="s">
        <v>116</v>
      </c>
      <c r="C90" s="84">
        <v>11</v>
      </c>
      <c r="D90" s="82">
        <v>1.1387163561076603</v>
      </c>
      <c r="E90" s="83">
        <v>6</v>
      </c>
      <c r="F90" s="79">
        <v>5</v>
      </c>
    </row>
    <row r="91" spans="1:6">
      <c r="A91" s="236"/>
      <c r="B91" s="237" t="s">
        <v>117</v>
      </c>
      <c r="C91" s="84">
        <v>4</v>
      </c>
      <c r="D91" s="82">
        <v>0.41407867494824019</v>
      </c>
      <c r="E91" s="83">
        <v>1</v>
      </c>
      <c r="F91" s="79">
        <v>3</v>
      </c>
    </row>
    <row r="92" spans="1:6">
      <c r="A92" s="236"/>
      <c r="B92" s="237" t="s">
        <v>486</v>
      </c>
      <c r="C92" s="84">
        <v>2</v>
      </c>
      <c r="D92" s="82">
        <v>0.20703933747412009</v>
      </c>
      <c r="E92" s="83">
        <v>0</v>
      </c>
      <c r="F92" s="79">
        <v>2</v>
      </c>
    </row>
    <row r="93" spans="1:6">
      <c r="A93" s="236"/>
      <c r="B93" s="86" t="s">
        <v>131</v>
      </c>
      <c r="C93" s="84">
        <v>1</v>
      </c>
      <c r="D93" s="82">
        <v>0.10351966873706005</v>
      </c>
      <c r="E93" s="83">
        <v>0</v>
      </c>
      <c r="F93" s="79">
        <v>1</v>
      </c>
    </row>
    <row r="94" spans="1:6">
      <c r="A94" s="236"/>
      <c r="B94" s="86" t="s">
        <v>118</v>
      </c>
      <c r="C94" s="84">
        <v>14</v>
      </c>
      <c r="D94" s="82">
        <v>1.4492753623188406</v>
      </c>
      <c r="E94" s="83">
        <v>7</v>
      </c>
      <c r="F94" s="79">
        <v>7</v>
      </c>
    </row>
    <row r="95" spans="1:6">
      <c r="A95" s="236"/>
      <c r="B95" s="237" t="s">
        <v>119</v>
      </c>
      <c r="C95" s="84">
        <v>11</v>
      </c>
      <c r="D95" s="82">
        <v>1.1387163561076603</v>
      </c>
      <c r="E95" s="83">
        <v>6</v>
      </c>
      <c r="F95" s="79">
        <v>5</v>
      </c>
    </row>
    <row r="96" spans="1:6">
      <c r="A96" s="236"/>
      <c r="B96" s="86" t="s">
        <v>487</v>
      </c>
      <c r="C96" s="84">
        <v>1</v>
      </c>
      <c r="D96" s="82">
        <v>0.10351966873706005</v>
      </c>
      <c r="E96" s="83">
        <v>0</v>
      </c>
      <c r="F96" s="79">
        <v>1</v>
      </c>
    </row>
    <row r="97" spans="1:6" ht="24">
      <c r="A97" s="236"/>
      <c r="B97" s="45" t="s">
        <v>312</v>
      </c>
      <c r="C97" s="84">
        <v>1</v>
      </c>
      <c r="D97" s="82">
        <v>0.10351966873706005</v>
      </c>
      <c r="E97" s="83">
        <v>0</v>
      </c>
      <c r="F97" s="79">
        <v>1</v>
      </c>
    </row>
    <row r="98" spans="1:6" ht="24">
      <c r="A98" s="236"/>
      <c r="B98" s="45" t="s">
        <v>342</v>
      </c>
      <c r="C98" s="84">
        <v>2</v>
      </c>
      <c r="D98" s="82">
        <v>0.20703933747412009</v>
      </c>
      <c r="E98" s="83">
        <v>2</v>
      </c>
      <c r="F98" s="79">
        <v>0</v>
      </c>
    </row>
    <row r="99" spans="1:6" ht="26.25">
      <c r="A99" s="236"/>
      <c r="B99" s="237" t="s">
        <v>132</v>
      </c>
      <c r="C99" s="84">
        <v>4</v>
      </c>
      <c r="D99" s="82">
        <v>0.41407867494824019</v>
      </c>
      <c r="E99" s="83">
        <v>2</v>
      </c>
      <c r="F99" s="79">
        <v>2</v>
      </c>
    </row>
    <row r="100" spans="1:6">
      <c r="A100" s="395"/>
      <c r="B100" s="237" t="s">
        <v>120</v>
      </c>
      <c r="C100" s="84">
        <v>5</v>
      </c>
      <c r="D100" s="82">
        <v>0.51759834368530022</v>
      </c>
      <c r="E100" s="83">
        <v>4</v>
      </c>
      <c r="F100" s="79">
        <v>1</v>
      </c>
    </row>
    <row r="101" spans="1:6">
      <c r="A101" s="236"/>
      <c r="B101" s="237" t="s">
        <v>121</v>
      </c>
      <c r="C101" s="84">
        <v>3</v>
      </c>
      <c r="D101" s="82">
        <v>0.3105590062111801</v>
      </c>
      <c r="E101" s="83">
        <v>0</v>
      </c>
      <c r="F101" s="79">
        <v>3</v>
      </c>
    </row>
    <row r="102" spans="1:6">
      <c r="A102" s="236"/>
      <c r="B102" s="45" t="s">
        <v>122</v>
      </c>
      <c r="C102" s="84">
        <v>3</v>
      </c>
      <c r="D102" s="82">
        <v>0.3105590062111801</v>
      </c>
      <c r="E102" s="83">
        <v>1</v>
      </c>
      <c r="F102" s="79">
        <v>2</v>
      </c>
    </row>
    <row r="103" spans="1:6">
      <c r="A103" s="236"/>
      <c r="B103" s="45" t="s">
        <v>488</v>
      </c>
      <c r="C103" s="84">
        <v>1</v>
      </c>
      <c r="D103" s="82">
        <v>0.10351966873706005</v>
      </c>
      <c r="E103" s="83">
        <v>0</v>
      </c>
      <c r="F103" s="79">
        <v>1</v>
      </c>
    </row>
    <row r="104" spans="1:6">
      <c r="A104" s="236"/>
      <c r="B104" s="45" t="s">
        <v>123</v>
      </c>
      <c r="C104" s="84">
        <v>13</v>
      </c>
      <c r="D104" s="82">
        <v>1.3457556935817805</v>
      </c>
      <c r="E104" s="83">
        <v>3</v>
      </c>
      <c r="F104" s="79">
        <v>10</v>
      </c>
    </row>
    <row r="105" spans="1:6" ht="24">
      <c r="A105" s="236"/>
      <c r="B105" s="45" t="s">
        <v>313</v>
      </c>
      <c r="C105" s="84">
        <v>2</v>
      </c>
      <c r="D105" s="82">
        <v>0.20703933747412009</v>
      </c>
      <c r="E105" s="83">
        <v>0</v>
      </c>
      <c r="F105" s="79">
        <v>2</v>
      </c>
    </row>
    <row r="106" spans="1:6">
      <c r="A106" s="236"/>
      <c r="B106" s="52" t="s">
        <v>11</v>
      </c>
      <c r="C106" s="87">
        <v>966</v>
      </c>
      <c r="D106" s="82">
        <v>100</v>
      </c>
      <c r="E106" s="20">
        <v>447</v>
      </c>
      <c r="F106" s="20">
        <v>519</v>
      </c>
    </row>
  </sheetData>
  <mergeCells count="1">
    <mergeCell ref="B3:F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 xmlns:xsi="http://www.w3.org/2001/XMLSchema-instance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INDICE</vt:lpstr>
      <vt:lpstr>EP1.</vt:lpstr>
      <vt:lpstr>EPTotales</vt:lpstr>
      <vt:lpstr>EPTgrupo</vt:lpstr>
      <vt:lpstr>EPTsexo,edad</vt:lpstr>
      <vt:lpstr>EPTocupacion</vt:lpstr>
      <vt:lpstr>EPTEXTR.</vt:lpstr>
      <vt:lpstr>EPT, sector, mes</vt:lpstr>
      <vt:lpstr>EPT-CNAE</vt:lpstr>
      <vt:lpstr>EPTsubgrup</vt:lpstr>
      <vt:lpstr>EPT parte cuerpo</vt:lpstr>
      <vt:lpstr>EPTCIE10</vt:lpstr>
      <vt:lpstr>EPTCausa cierre</vt:lpstr>
      <vt:lpstr>EPB,grup,sector</vt:lpstr>
      <vt:lpstr>EPB sector,sexo</vt:lpstr>
      <vt:lpstr>EPB,edad,sexo,sector</vt:lpstr>
      <vt:lpstr>EPBGrupo,edad</vt:lpstr>
      <vt:lpstr>EPBSubg,sexo</vt:lpstr>
      <vt:lpstr>EPBIncidRecaida</vt:lpstr>
      <vt:lpstr>EPBCNO</vt:lpstr>
      <vt:lpstr>EPBCIE10</vt:lpstr>
      <vt:lpstr>EPBGrupoParteC </vt:lpstr>
      <vt:lpstr>DuraciónBaja</vt:lpstr>
      <vt:lpstr>DuraciónGrupoEP</vt:lpstr>
      <vt:lpstr>DuracionCIE10</vt:lpstr>
      <vt:lpstr>EPBCausacierre</vt:lpstr>
      <vt:lpstr>EPBCalificación</vt:lpstr>
      <vt:lpstr>I.Incid.</vt:lpstr>
      <vt:lpstr>ECPNT</vt:lpstr>
      <vt:lpstr>Hoja2</vt:lpstr>
    </vt:vector>
  </TitlesOfParts>
  <Company xsi:nil="true"/>
  <LinksUpToDate>false</LinksUpToDate>
  <SharedDoc>false</SharedDoc>
  <HyperlinksChanged>false</HyperlinksChanged>
  <AppVersion>14.0300</AppVersion>
  <Manager xsi:nil="true"/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2006-09-16T00:00:00Z</dcterms:created>
  <dcterms:modified xsi:type="dcterms:W3CDTF">2017-06-26T12:40:33Z</dcterms:modified>
</coreProperties>
</file>