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firstSheet="8" activeTab="10"/>
  </bookViews>
  <sheets>
    <sheet name="INDICE" sheetId="3" r:id="rId1"/>
    <sheet name="ATA-1" sheetId="4" r:id="rId2"/>
    <sheet name="ATA-2" sheetId="5" r:id="rId3"/>
    <sheet name="ATA-3" sheetId="6" r:id="rId4"/>
    <sheet name="ATA-4" sheetId="7" r:id="rId5"/>
    <sheet name="ATA-5" sheetId="8" r:id="rId6"/>
    <sheet name="ATA-6" sheetId="9" r:id="rId7"/>
    <sheet name="ATA-7" sheetId="10" r:id="rId8"/>
    <sheet name="ATA-8" sheetId="12" r:id="rId9"/>
    <sheet name="ATA-9" sheetId="11" r:id="rId10"/>
    <sheet name="ATA-10" sheetId="1" r:id="rId11"/>
  </sheets>
  <calcPr calcId="144525"/>
</workbook>
</file>

<file path=xl/calcChain.xml><?xml version="1.0" encoding="utf-8"?>
<calcChain xmlns="http://schemas.openxmlformats.org/spreadsheetml/2006/main">
  <c r="D5" i="11" l="1"/>
  <c r="D6" i="11"/>
  <c r="D7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4" i="11"/>
  <c r="D5" i="12"/>
  <c r="D6" i="12"/>
  <c r="D7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4" i="12"/>
  <c r="D5" i="10" l="1"/>
  <c r="D6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4" i="10"/>
  <c r="D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4" i="9"/>
  <c r="D5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4" i="8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" i="7"/>
  <c r="J5" i="5"/>
  <c r="J6" i="5"/>
  <c r="J4" i="5"/>
  <c r="C17" i="4"/>
  <c r="D15" i="4" s="1"/>
  <c r="H6" i="4"/>
  <c r="H7" i="4"/>
  <c r="H8" i="4"/>
  <c r="H9" i="4"/>
  <c r="E6" i="4"/>
  <c r="E7" i="4"/>
  <c r="E8" i="4"/>
  <c r="E9" i="4"/>
  <c r="D14" i="4" l="1"/>
  <c r="D16" i="4"/>
  <c r="D17" i="4"/>
  <c r="H5" i="5" l="1"/>
  <c r="H6" i="5"/>
  <c r="H4" i="5"/>
  <c r="F5" i="5"/>
  <c r="F6" i="5"/>
  <c r="F4" i="5"/>
  <c r="D12" i="5"/>
  <c r="D13" i="5"/>
  <c r="D14" i="5"/>
  <c r="D15" i="5"/>
  <c r="D16" i="5"/>
  <c r="D17" i="5"/>
  <c r="D11" i="5"/>
  <c r="D5" i="5"/>
  <c r="D6" i="5"/>
  <c r="D4" i="5"/>
  <c r="H5" i="4" l="1"/>
  <c r="D9" i="4"/>
  <c r="D6" i="4"/>
  <c r="D7" i="4"/>
  <c r="D8" i="4"/>
  <c r="D5" i="4"/>
  <c r="F9" i="4"/>
  <c r="E5" i="4"/>
  <c r="F5" i="4" s="1"/>
  <c r="F8" i="4" l="1"/>
  <c r="F6" i="4"/>
  <c r="F7" i="4"/>
</calcChain>
</file>

<file path=xl/sharedStrings.xml><?xml version="1.0" encoding="utf-8"?>
<sst xmlns="http://schemas.openxmlformats.org/spreadsheetml/2006/main" count="311" uniqueCount="237">
  <si>
    <t>TOTAL</t>
  </si>
  <si>
    <t>Grado lesión</t>
  </si>
  <si>
    <t>Total</t>
  </si>
  <si>
    <t>Leve</t>
  </si>
  <si>
    <t>Grave</t>
  </si>
  <si>
    <t>Mortal</t>
  </si>
  <si>
    <t>Lugar del accidente</t>
  </si>
  <si>
    <t>En el centro de trabajo</t>
  </si>
  <si>
    <t>En desplazamiento en jornada</t>
  </si>
  <si>
    <t>In itinere</t>
  </si>
  <si>
    <t>En otro centro o lugar de trabajo</t>
  </si>
  <si>
    <t>380 Italia</t>
  </si>
  <si>
    <t>504 Marruecos</t>
  </si>
  <si>
    <t>642 Rumanía</t>
  </si>
  <si>
    <t>724 España</t>
  </si>
  <si>
    <t>Agricultura</t>
  </si>
  <si>
    <t>Industria</t>
  </si>
  <si>
    <t>Construcción</t>
  </si>
  <si>
    <t>Servicios</t>
  </si>
  <si>
    <t>12 Directores de departamentos administrativos y comerciales</t>
  </si>
  <si>
    <t>13 Directores de producción y operaciones</t>
  </si>
  <si>
    <t>14 Directores y gerentes de empresas de alojamiento, restauración y comercio</t>
  </si>
  <si>
    <t>15 Directores y gerentes de otras empresas de servicios no clasificados bajo otros epígrafes</t>
  </si>
  <si>
    <t>21 Profesionales de la salud</t>
  </si>
  <si>
    <t>23 Otros profesionales de la enseñanza</t>
  </si>
  <si>
    <t>25 Profesionales en derecho</t>
  </si>
  <si>
    <t>35 Representantes, agentes comerciales y afines</t>
  </si>
  <si>
    <t>41 Empleados en servicios contables, financieros, y de servicios de apoyo a la producción y al transporte</t>
  </si>
  <si>
    <t>45 Empleados administrativos con tareas de atención al público no clasificados bajo otros epígrafes</t>
  </si>
  <si>
    <t>50 Camareros y cocineros propietarios</t>
  </si>
  <si>
    <t>52 Dependientes en tiendas y almacenes</t>
  </si>
  <si>
    <t>53 Comerciantes propietarios de tiendas</t>
  </si>
  <si>
    <t>54 Vendedores (excepto en tiendas y almacenes)</t>
  </si>
  <si>
    <t>61 Trabajadores cualificados en actividades agrícolas</t>
  </si>
  <si>
    <t>62 Trabajadores cualificados en actividades ganaderas, (incluidas avícolas, apícolas y similares)</t>
  </si>
  <si>
    <t>64 Trabajadores cualificados en actividades forestales, pesqueras y cinegéticas</t>
  </si>
  <si>
    <t>71 Trabajadores en obras estructurales de construcción y afines</t>
  </si>
  <si>
    <t>72 Trabajadores de acabado de construcciones e instalaciones (excepto electricistas), pintores y afines</t>
  </si>
  <si>
    <t>73 Soldadores, chapistas, montadores de estructuras metálicas, herreros, elaboradores de herramientas y afines</t>
  </si>
  <si>
    <t>74 Mecánicos y ajustadores de maquinaria</t>
  </si>
  <si>
    <t>75 Trabajadores especializados en electricidad y electrotecnología</t>
  </si>
  <si>
    <t>77 Trabajadores de la industria de la alimentación, bebidas y tabaco</t>
  </si>
  <si>
    <t>78 Trabajadores de la madera, textil, confección, piel, cuero, calzado y otros operarios en oficios</t>
  </si>
  <si>
    <t>81 Operadores de instalaciones y maquinaria fijas</t>
  </si>
  <si>
    <t>83 Maquinistas de locomotoras, operadores de maquinaria agrícola y de equipos pesados móviles, y marineros</t>
  </si>
  <si>
    <t>84 Conductores de vehículos para el transporte urbano o por carretera</t>
  </si>
  <si>
    <t>92 Otro personal de limpieza</t>
  </si>
  <si>
    <t>94 Recogedores de residuos urbanos, vendedores callejeros y otras ocupaciones elementales en servicios</t>
  </si>
  <si>
    <t>95 Peones agrarios, forestales y de la pesca</t>
  </si>
  <si>
    <t>97 Peones de las industrias manufactureras</t>
  </si>
  <si>
    <t>Forma contacto</t>
  </si>
  <si>
    <t>00 Ninguna información</t>
  </si>
  <si>
    <t>13 Contacto con llamas directas u objetos o entornos - con elevada temperatura o en llamas</t>
  </si>
  <si>
    <t>16 Contacto con sustancias peligrosas - sobre o a través de la piel y de los ojos</t>
  </si>
  <si>
    <t>31 Aplastamiento sobre o contra, resultado de una caída</t>
  </si>
  <si>
    <t>32 Aplastamiento sobre o contra, resultado de un tropiezo o choque contra un objeto inmóvil</t>
  </si>
  <si>
    <t>39 Otro contacto - Tipo de lesión conocido del grupo 30 pero no mencionado anteriormente</t>
  </si>
  <si>
    <t>41 Choque o golpe contra un objeto - proyectado</t>
  </si>
  <si>
    <t>42 Choque o golpe contra un objeto - que cae</t>
  </si>
  <si>
    <t>43 Choque o golpe contra un objeto - en balanceo</t>
  </si>
  <si>
    <t>44 Choque o golpe contra un objeto (incluidos los vehículos) - en movimiento</t>
  </si>
  <si>
    <t>45 Colisión con un objeto (incluidos los vehículos) - colisión con una persona (la victima está en movimiento)</t>
  </si>
  <si>
    <t>49 Otro contacto - Tipo de lesión conocido del grupo 40 pero no mencionado anteriormente</t>
  </si>
  <si>
    <t>51 Contacto con un "agente material" cortante (cuchillo u hoja)</t>
  </si>
  <si>
    <t>52 Contacto con un "agente material" punzante (clavo o herramienta afilada)</t>
  </si>
  <si>
    <t>59 Otro contacto - Tipo de lesión conocido del grupo 50 pero no mencionado anteriormente</t>
  </si>
  <si>
    <t>61 Quedar atrapado, ser aplastado - en</t>
  </si>
  <si>
    <t>62 Quedar atrapado, ser aplastado - bajo</t>
  </si>
  <si>
    <t>63 Quedar atrapado, ser aplastado - entre</t>
  </si>
  <si>
    <t>64 Amputación, seccionamiento de un miembro, una mano o un dedo</t>
  </si>
  <si>
    <t>71 Sobreesfuerzo físico - sobre el sistema musculoesquelético</t>
  </si>
  <si>
    <t>12 Alimentar la máquina, vaciar la máquina.</t>
  </si>
  <si>
    <t>13 Vigilar la máquina, hacer funcionar - conducir la máquina.</t>
  </si>
  <si>
    <t>19 Otra Actividad física específica conocida del grupo 10 pero no mencionada anteriormente.</t>
  </si>
  <si>
    <t>21 Trabajar con herramientas manuales sin motor.</t>
  </si>
  <si>
    <t>22 Trabajar con herramientas manuales con motor.</t>
  </si>
  <si>
    <t>29 Otra Actividad física específica conocida del grupo 20 pero no mencionada anteriormente.</t>
  </si>
  <si>
    <t>31 Conducir un medio de transporte o un equipo de carga - móvil y con motor.</t>
  </si>
  <si>
    <t>41 Coger con la mano, agarrar, asir, sujetar en la mano, poner - en un plano horizontal.</t>
  </si>
  <si>
    <t>42 Ligar, atar, arrancar, deshacer, prensar, destornillar, atornillar, girar.</t>
  </si>
  <si>
    <t>43 Fijar, colgar, izar, instalar - en un plano vertical.</t>
  </si>
  <si>
    <t>49 Otra Actividad física específica conocida del grupo 40 pero no mencionada anteriormente.</t>
  </si>
  <si>
    <t>51 Transportar verticalmente - alzar, levantar, bajar, etc. un objeto.</t>
  </si>
  <si>
    <t>52 Transportar horizontalmente - tirar de, empujar, hacer rodar, etc. un objeto.</t>
  </si>
  <si>
    <t>53 Transportar una carga (portar) - por parte de una persona.</t>
  </si>
  <si>
    <t>61 Andar, correr, subir, bajar, etc.</t>
  </si>
  <si>
    <t>62 Entrar, salir.</t>
  </si>
  <si>
    <t>63 Saltar, abalanzarse, etc.</t>
  </si>
  <si>
    <t>65 Levantarse, sentarse, etc.</t>
  </si>
  <si>
    <t>67 Hacer movimientos en un mismo sitio.</t>
  </si>
  <si>
    <t>69 Otra Actividad física específica conocida del grupo 60 pero no mencionada anteriormente.</t>
  </si>
  <si>
    <t>70 Estar presente - Sin especificar.</t>
  </si>
  <si>
    <t>99 Otra Actividad física específica no codificada en esta clasificación.</t>
  </si>
  <si>
    <t>00 Ninguna información.</t>
  </si>
  <si>
    <t>24 Pulverulento - emanación de humos, emisión de polvo, partículas.</t>
  </si>
  <si>
    <t>32 Rotura, estallido, en fragmentos (madera, cristal, metal, piedra, plástico, otros).</t>
  </si>
  <si>
    <t>33 Resbalón, caída, derrumbamiento de Agente material - superior (que cae sobre la víctima).</t>
  </si>
  <si>
    <t>34 Resbalón, caída, derrumbamiento de Agente material - inferior (que arrastra a la víctima).</t>
  </si>
  <si>
    <t>35 Resbalón, caída, derrumbamiento de Agente material - al mismo nivel.</t>
  </si>
  <si>
    <t>39 Otra Desviación conocida del grupo 30 pero no mencionada anteriormente.</t>
  </si>
  <si>
    <t>42 Pérdida (total o parcial) de control - de medio de transporte - de equipo de carga (con motor o sin él).</t>
  </si>
  <si>
    <t>43 Pérdida (total o parcial) de control - de herramienta manual (con motor o sin él), así como de la materia sobre la que se trabaje con la herramienta.</t>
  </si>
  <si>
    <t>44 Pérdida (total o parcial) de control - de objeto (transportado, desplazado, manipulado, etc.).</t>
  </si>
  <si>
    <t>45 Pérdida (total o parcial) de control - de animal.</t>
  </si>
  <si>
    <t>51 Caída de una persona - desde una altura.</t>
  </si>
  <si>
    <t>52 Resbalón o tropezón con caída - caída de una persona - al mismo nivel.</t>
  </si>
  <si>
    <t>59 Otra Desviación conocida del grupo 50 pero no mencionada anteriormente.</t>
  </si>
  <si>
    <t>62 Arrodillarse, sentarse, apoyarse contra.</t>
  </si>
  <si>
    <t>63 Quedar atrapado, ser arrastrado, por algún elemento o por el impulso de éste.</t>
  </si>
  <si>
    <t>64 Movimientos no coordinados, gestos intempestivos, inoportunos.</t>
  </si>
  <si>
    <t>69 Otra Desviación conocida del grupo 60 pero no mencionada anteriormente.</t>
  </si>
  <si>
    <t>71 Levantar, transportar, levantarse.</t>
  </si>
  <si>
    <t>72 Empujar, tirar de.</t>
  </si>
  <si>
    <t>73 Depositar, agacharse.</t>
  </si>
  <si>
    <t>74 En torsión, en rotación, al girarse.</t>
  </si>
  <si>
    <t>75 Caminar con dificultad, traspiés, resbalón - sin caída.</t>
  </si>
  <si>
    <t>79 Otra Desviación conocida del grupo 80 pero no mencionada anteriormente.</t>
  </si>
  <si>
    <t>99 Otra Desviación no codificada en esta clasificación.</t>
  </si>
  <si>
    <t>00 Parte del cuerpo afectada, sin especificar</t>
  </si>
  <si>
    <t>11 Cabeza (Caput), cerebro, nervios craneanos y vasos cerebrales</t>
  </si>
  <si>
    <t>12 Zona facial</t>
  </si>
  <si>
    <t>13 Ojo(s)</t>
  </si>
  <si>
    <t>18 Cabeza, múltiples partes afectadas</t>
  </si>
  <si>
    <t>19 Cabeza, otras partes no mencionadas anteriormente</t>
  </si>
  <si>
    <t>21 Cuello, incluida la columna y las vértebras del cuello</t>
  </si>
  <si>
    <t>29 Cuello, otras partes no mencionadas anteriormente</t>
  </si>
  <si>
    <t>31 Espalda, incluida la columna y las vértebras de la espalda</t>
  </si>
  <si>
    <t>39 Espalda, otras partes no mencionadas anteriormente</t>
  </si>
  <si>
    <t>41 Caja torácica, costillas, incluidos omoplatos y articulaciones acromioclaviculares</t>
  </si>
  <si>
    <t>48 Tronco, múltiples partes afectadas</t>
  </si>
  <si>
    <t>49 Tronco, otras partes no mencionadas anteriormente</t>
  </si>
  <si>
    <t>51 Hombro y articulaciones del húmero</t>
  </si>
  <si>
    <t>52 Brazo, incluida la articulación del cúbito</t>
  </si>
  <si>
    <t>53 Mano</t>
  </si>
  <si>
    <t>54 Dedo(s)</t>
  </si>
  <si>
    <t>55 Muñeca</t>
  </si>
  <si>
    <t>59 Extremidades superiores, otras partes no mencionadas anteriormente</t>
  </si>
  <si>
    <t>62 Pierna, incluida la rodilla</t>
  </si>
  <si>
    <t>63 Maléolo</t>
  </si>
  <si>
    <t>64 Pie</t>
  </si>
  <si>
    <t>65 Dedo(s) del pie</t>
  </si>
  <si>
    <t>69 Extremidades inferiores, otras partes no mencionadas anteriormente</t>
  </si>
  <si>
    <t>78 Múltiples partes del cuerpo afectadas</t>
  </si>
  <si>
    <t>99 Otras partes del cuerpo no mencionadas anteriormente</t>
  </si>
  <si>
    <t>Asalariados</t>
  </si>
  <si>
    <t>Totales</t>
  </si>
  <si>
    <t>Nº</t>
  </si>
  <si>
    <t>%</t>
  </si>
  <si>
    <t>Autonomos</t>
  </si>
  <si>
    <t>Lugar</t>
  </si>
  <si>
    <t>Total nº</t>
  </si>
  <si>
    <t>Total n%</t>
  </si>
  <si>
    <t>Hombre</t>
  </si>
  <si>
    <t>Mujer</t>
  </si>
  <si>
    <t>Sexo</t>
  </si>
  <si>
    <t>Total %</t>
  </si>
  <si>
    <t>Leve nº</t>
  </si>
  <si>
    <t>Leve %</t>
  </si>
  <si>
    <t>Grave %</t>
  </si>
  <si>
    <t>País</t>
  </si>
  <si>
    <t>Código CNO 2011</t>
  </si>
  <si>
    <t>Actividad física específica</t>
  </si>
  <si>
    <t>Cód. tipo de desviación</t>
  </si>
  <si>
    <t>011 Lesiones superficiales</t>
  </si>
  <si>
    <t>012 Heridas abiertas</t>
  </si>
  <si>
    <t>019 Otros tipos de heridas y lesiones superficiales</t>
  </si>
  <si>
    <t>021 Fracturas cerradas</t>
  </si>
  <si>
    <t>022 Fracturas abiertas</t>
  </si>
  <si>
    <t>029 Otros tipos de fracturas de huesos</t>
  </si>
  <si>
    <t>031 Dislocaciones y subluxaciones</t>
  </si>
  <si>
    <t>032 Esguinces y torceduras</t>
  </si>
  <si>
    <t>039 Otros tipos de dislocaciones, esguinces y torceduras</t>
  </si>
  <si>
    <t>052 Lesiones internas</t>
  </si>
  <si>
    <t>059 Otros tipos de conmoción y lesiones internas</t>
  </si>
  <si>
    <t>062 Quemaduras químicas (corrosión)</t>
  </si>
  <si>
    <t>120 Lesiones múltiples</t>
  </si>
  <si>
    <t>999 Otras lesiones especificadas no incluidas en otros apartados</t>
  </si>
  <si>
    <t>040 Amputaciones traumáticas (pérdida de partes del cuerpo)</t>
  </si>
  <si>
    <t>Cód. tipo de lesión</t>
  </si>
  <si>
    <t>440 Lituania</t>
  </si>
  <si>
    <t>566 Nigeria</t>
  </si>
  <si>
    <t>Mortal %</t>
  </si>
  <si>
    <t>11 Miembros del poder ejecutivo y de los cuerpos legislativos. directivos de la Administración Pública y organizaciones de interés social. directores ejecutivos</t>
  </si>
  <si>
    <t>37 Profesionales de apoyo de servicios jurídicos, sociales, culturales, deportivos y afines</t>
  </si>
  <si>
    <t>38 Técnicos de las tecnologías de la información y las comunicaciones (TIC)</t>
  </si>
  <si>
    <t>43 Otros empleados administrativos sin tareas de atención al público</t>
  </si>
  <si>
    <t>56 Trabajadores de los cuidados a las personas en servicios de salud</t>
  </si>
  <si>
    <t>58 Trabajadores de los servicios personales</t>
  </si>
  <si>
    <t>96 Peones de la construcción y de la minería</t>
  </si>
  <si>
    <t>23 Envuelto por, rodeado de gases o de partículas en suspensión</t>
  </si>
  <si>
    <t>29 Otro contacto - Tipo de lesión conocido del grupo 20 pero no mencionado anteriormente</t>
  </si>
  <si>
    <t>11 Arrancar la máquina, parar la máquina.</t>
  </si>
  <si>
    <t>45 Abrir, cerrar (una caja, un embalaje, un paquete).</t>
  </si>
  <si>
    <t>46 Verter, introducir líquidos, llenar, regar, pulverizar, vaciar, achicar.</t>
  </si>
  <si>
    <t>59 Otra Actividad física específica conocida del grupo 50 pero no mencionada anteriormente.</t>
  </si>
  <si>
    <t>14 Incendio, fuego.</t>
  </si>
  <si>
    <t>22 En estado líquido - escape, rezumamiento, derrame, salpicadura, aspersión.</t>
  </si>
  <si>
    <t>29 Otra Desviación conocida del grupo 20 pero no mencionada anteriormente.</t>
  </si>
  <si>
    <t>31 Rotura de material, en las juntas, en las conexiones.</t>
  </si>
  <si>
    <t>49 Otra Desviación conocida del grupo 40 pero no mencionada anteriormente.</t>
  </si>
  <si>
    <t>Sin especificar</t>
  </si>
  <si>
    <t>061 Cadera y articulación de la cadera</t>
  </si>
  <si>
    <t>069 Extremidades inferiores, múltiples partes afectadas</t>
  </si>
  <si>
    <t>082 Ahogamiento y sumersiones no mortales</t>
  </si>
  <si>
    <t>42 Región torácica, incluidos sus órganos</t>
  </si>
  <si>
    <t>43 Región pélvica y abdominal, incluidos sus órganos</t>
  </si>
  <si>
    <t>INDICE DE TABLAS</t>
  </si>
  <si>
    <t xml:space="preserve"> ACCIDENTES CON BAJA EN JORNADA DE TRABAJO.  TRABAJADORES AUTÓNOMOS. Region de Murcia 2015.                     </t>
  </si>
  <si>
    <t>ATA-1</t>
  </si>
  <si>
    <t>ATA-2</t>
  </si>
  <si>
    <t>ATA-3</t>
  </si>
  <si>
    <t>ATA-4</t>
  </si>
  <si>
    <t>ATA-5</t>
  </si>
  <si>
    <t>ATA-6</t>
  </si>
  <si>
    <t>ATA-7</t>
  </si>
  <si>
    <t>ATA-8</t>
  </si>
  <si>
    <t>ATA-9</t>
  </si>
  <si>
    <t>ATA-10</t>
  </si>
  <si>
    <t>Distribución de los accidentes de trabajo con baja según lugar del accidente. Comparativa autónomos vs. Asalariados. Region de Murcia 2015</t>
  </si>
  <si>
    <t>Sector</t>
  </si>
  <si>
    <t>Accidentesde trabajadores autónomos con baja en jornada  según grado de lesión y lugar del accidente (excluidos itinere)</t>
  </si>
  <si>
    <t>Accidentes de trabajadores autónomos con baja en jorna, según grado de lesión y sexo</t>
  </si>
  <si>
    <t>Accidentes de trabajadores autónomos con baja en jornada,  según grado de lesión y país del trabajador</t>
  </si>
  <si>
    <t>Accidentes de trabajadores autónomos con baja en jornada según sector de actividad y grado de la lesión</t>
  </si>
  <si>
    <t xml:space="preserve">Accidentes de trabajadores autónomos con baja en jornada según grado de lesión y ocupación </t>
  </si>
  <si>
    <t>Accidentes de trabajadores autónomos con baja en jornada según grado de lesión y forma contacto</t>
  </si>
  <si>
    <t>Accidentes de trabajadores autónomos con baja en jornada según grado y actividad física específica</t>
  </si>
  <si>
    <t>Accidentes de trabajadores autónomos con baja en jornada según grado y tipo de desviación</t>
  </si>
  <si>
    <t>Accidentes de trabajadores autónomos con baja en jornada según grado y tipo de lesión</t>
  </si>
  <si>
    <t>Accidentes de trabajadores autónomos con baja en jornada según grado de lesión y parte del cuerpo</t>
  </si>
  <si>
    <t>INDICES DE INCIDENCIA A.T. AUTONOMOS SEGÚN SEXO</t>
  </si>
  <si>
    <t>Año</t>
  </si>
  <si>
    <t>HOMBRES</t>
  </si>
  <si>
    <t>MUJERES</t>
  </si>
  <si>
    <t>Resto regímenes</t>
  </si>
  <si>
    <t>R.E.T. Autonomos</t>
  </si>
  <si>
    <t xml:space="preserve">*Indice de incidencia: Nº de accidentes con baja en jornada de trabajo por cada cien mil trabajadores autónomos  afiliados a la Seguridad Social y que han optado por cubrir además las contingencias profesionales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</si>
</sst>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0"/>
    <numFmt numFmtId="165" formatCode="0.0"/>
  </numFmts>
  <fonts count="2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</font>
    <font>
      <b/>
      <sz val="9"/>
      <color indexed="8"/>
      <name val="Arial Bold"/>
    </font>
    <font>
      <sz val="9"/>
      <color indexed="8"/>
      <name val="Arial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b/>
      <sz val="14"/>
      <name val="Arial"/>
      <family val="2"/>
    </font>
    <font>
      <b/>
      <sz val="12"/>
      <color theme="9" tint="-0.249977111117893"/>
      <name val="Arial"/>
      <family val="2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"/>
      <name val="Arial Bold"/>
    </font>
    <font>
      <sz val="9"/>
      <name val="Arial Bold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9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theme="9" tint="-0.499984740745262"/>
      </bottom>
      <diagonal/>
    </border>
    <border>
      <left/>
      <right/>
      <top/>
      <bottom style="thin">
        <color theme="9" tint="-0.499984740745262"/>
      </bottom>
      <diagonal/>
    </border>
    <border>
      <left/>
      <right/>
      <top style="thin">
        <color theme="9" tint="-0.499984740745262"/>
      </top>
      <bottom style="thin">
        <color theme="9" tint="-0.499984740745262"/>
      </bottom>
      <diagonal/>
    </border>
  </borders>
  <cellStyleXfs count="18">
    <xf numFmtId="0" fontId="0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17" fillId="0" borderId="0" applyNumberFormat="0" applyFill="0" applyBorder="0" applyAlignment="0" applyProtection="0"/>
  </cellStyleXfs>
  <cellXfs count="161">
    <xf numFmtId="0" fontId="0" fillId="0" borderId="0" xfId="0"/>
    <xf numFmtId="0" fontId="3" fillId="0" borderId="0" xfId="0" applyFont="1"/>
    <xf numFmtId="1" fontId="3" fillId="0" borderId="0" xfId="0" applyNumberFormat="1" applyFont="1"/>
    <xf numFmtId="0" fontId="5" fillId="0" borderId="0" xfId="0" applyFont="1"/>
    <xf numFmtId="0" fontId="5" fillId="0" borderId="0" xfId="3"/>
    <xf numFmtId="0" fontId="5" fillId="0" borderId="0" xfId="8"/>
    <xf numFmtId="0" fontId="5" fillId="0" borderId="0" xfId="9"/>
    <xf numFmtId="0" fontId="9" fillId="0" borderId="0" xfId="2" applyFont="1" applyBorder="1" applyAlignment="1">
      <alignment wrapText="1"/>
    </xf>
    <xf numFmtId="0" fontId="9" fillId="0" borderId="0" xfId="2" applyFont="1" applyBorder="1" applyAlignment="1">
      <alignment vertical="top" wrapText="1"/>
    </xf>
    <xf numFmtId="0" fontId="9" fillId="0" borderId="2" xfId="2" applyFont="1" applyBorder="1" applyAlignment="1">
      <alignment horizontal="left" vertical="top" wrapText="1"/>
    </xf>
    <xf numFmtId="164" fontId="9" fillId="0" borderId="2" xfId="2" applyNumberFormat="1" applyFont="1" applyBorder="1" applyAlignment="1">
      <alignment horizontal="right" vertical="center"/>
    </xf>
    <xf numFmtId="0" fontId="2" fillId="3" borderId="0" xfId="0" applyFont="1" applyFill="1" applyBorder="1" applyAlignment="1">
      <alignment vertical="center" wrapText="1"/>
    </xf>
    <xf numFmtId="165" fontId="3" fillId="2" borderId="2" xfId="0" applyNumberFormat="1" applyFont="1" applyFill="1" applyBorder="1"/>
    <xf numFmtId="0" fontId="10" fillId="0" borderId="2" xfId="3" applyFont="1" applyBorder="1" applyAlignment="1">
      <alignment horizontal="left" vertical="top" wrapText="1"/>
    </xf>
    <xf numFmtId="164" fontId="10" fillId="0" borderId="2" xfId="3" applyNumberFormat="1" applyFont="1" applyBorder="1" applyAlignment="1">
      <alignment horizontal="right" vertical="center"/>
    </xf>
    <xf numFmtId="0" fontId="11" fillId="0" borderId="2" xfId="3" applyFont="1" applyBorder="1" applyAlignment="1">
      <alignment horizontal="left" vertical="top" wrapText="1"/>
    </xf>
    <xf numFmtId="164" fontId="11" fillId="0" borderId="2" xfId="3" applyNumberFormat="1" applyFont="1" applyBorder="1" applyAlignment="1">
      <alignment horizontal="right" vertical="center"/>
    </xf>
    <xf numFmtId="0" fontId="10" fillId="0" borderId="2" xfId="4" applyFont="1" applyBorder="1" applyAlignment="1">
      <alignment horizontal="left" vertical="top" wrapText="1"/>
    </xf>
    <xf numFmtId="164" fontId="10" fillId="0" borderId="2" xfId="4" applyNumberFormat="1" applyFont="1" applyBorder="1" applyAlignment="1">
      <alignment horizontal="right" vertical="center"/>
    </xf>
    <xf numFmtId="164" fontId="10" fillId="0" borderId="2" xfId="6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left" vertical="top" wrapText="1"/>
    </xf>
    <xf numFmtId="0" fontId="10" fillId="0" borderId="2" xfId="10" applyFont="1" applyBorder="1" applyAlignment="1">
      <alignment horizontal="left" vertical="top" wrapText="1"/>
    </xf>
    <xf numFmtId="0" fontId="8" fillId="0" borderId="0" xfId="9" applyFont="1" applyBorder="1" applyAlignment="1">
      <alignment vertical="center" wrapText="1"/>
    </xf>
    <xf numFmtId="0" fontId="0" fillId="0" borderId="2" xfId="0" applyBorder="1"/>
    <xf numFmtId="0" fontId="10" fillId="5" borderId="2" xfId="0" applyFont="1" applyFill="1" applyBorder="1" applyAlignment="1">
      <alignment wrapText="1"/>
    </xf>
    <xf numFmtId="0" fontId="10" fillId="5" borderId="2" xfId="0" applyFont="1" applyFill="1" applyBorder="1" applyAlignment="1">
      <alignment horizontal="center" wrapText="1"/>
    </xf>
    <xf numFmtId="0" fontId="9" fillId="5" borderId="2" xfId="2" applyFont="1" applyFill="1" applyBorder="1" applyAlignment="1">
      <alignment horizontal="center" wrapText="1"/>
    </xf>
    <xf numFmtId="0" fontId="10" fillId="5" borderId="2" xfId="2" applyFont="1" applyFill="1" applyBorder="1" applyAlignment="1">
      <alignment horizontal="center" wrapText="1"/>
    </xf>
    <xf numFmtId="164" fontId="9" fillId="5" borderId="2" xfId="2" applyNumberFormat="1" applyFont="1" applyFill="1" applyBorder="1" applyAlignment="1">
      <alignment horizontal="right" vertical="center"/>
    </xf>
    <xf numFmtId="165" fontId="3" fillId="5" borderId="2" xfId="0" applyNumberFormat="1" applyFont="1" applyFill="1" applyBorder="1"/>
    <xf numFmtId="164" fontId="1" fillId="5" borderId="2" xfId="0" applyNumberFormat="1" applyFont="1" applyFill="1" applyBorder="1"/>
    <xf numFmtId="165" fontId="2" fillId="5" borderId="2" xfId="0" applyNumberFormat="1" applyFont="1" applyFill="1" applyBorder="1"/>
    <xf numFmtId="0" fontId="6" fillId="5" borderId="2" xfId="0" applyFont="1" applyFill="1" applyBorder="1" applyAlignment="1">
      <alignment wrapText="1"/>
    </xf>
    <xf numFmtId="164" fontId="11" fillId="5" borderId="6" xfId="2" applyNumberFormat="1" applyFont="1" applyFill="1" applyBorder="1" applyAlignment="1">
      <alignment horizontal="right" vertical="center"/>
    </xf>
    <xf numFmtId="0" fontId="1" fillId="5" borderId="2" xfId="0" applyFont="1" applyFill="1" applyBorder="1"/>
    <xf numFmtId="0" fontId="3" fillId="5" borderId="2" xfId="0" applyFont="1" applyFill="1" applyBorder="1" applyAlignment="1">
      <alignment wrapText="1"/>
    </xf>
    <xf numFmtId="0" fontId="3" fillId="5" borderId="2" xfId="0" applyFont="1" applyFill="1" applyBorder="1" applyAlignment="1">
      <alignment horizontal="center"/>
    </xf>
    <xf numFmtId="0" fontId="10" fillId="5" borderId="2" xfId="3" applyFont="1" applyFill="1" applyBorder="1" applyAlignment="1">
      <alignment horizontal="center" wrapText="1"/>
    </xf>
    <xf numFmtId="0" fontId="10" fillId="5" borderId="2" xfId="3" applyFont="1" applyFill="1" applyBorder="1" applyAlignment="1">
      <alignment wrapText="1"/>
    </xf>
    <xf numFmtId="164" fontId="10" fillId="5" borderId="2" xfId="3" applyNumberFormat="1" applyFont="1" applyFill="1" applyBorder="1" applyAlignment="1">
      <alignment horizontal="right" vertical="center"/>
    </xf>
    <xf numFmtId="164" fontId="11" fillId="5" borderId="2" xfId="3" applyNumberFormat="1" applyFont="1" applyFill="1" applyBorder="1" applyAlignment="1">
      <alignment horizontal="right" vertical="center"/>
    </xf>
    <xf numFmtId="0" fontId="11" fillId="5" borderId="2" xfId="3" applyFont="1" applyFill="1" applyBorder="1" applyAlignment="1">
      <alignment vertical="top" wrapText="1"/>
    </xf>
    <xf numFmtId="0" fontId="5" fillId="0" borderId="0" xfId="11"/>
    <xf numFmtId="0" fontId="10" fillId="5" borderId="2" xfId="11" applyFont="1" applyFill="1" applyBorder="1" applyAlignment="1">
      <alignment horizontal="center" wrapText="1"/>
    </xf>
    <xf numFmtId="0" fontId="10" fillId="0" borderId="2" xfId="11" applyFont="1" applyBorder="1" applyAlignment="1">
      <alignment horizontal="left" vertical="top" wrapText="1"/>
    </xf>
    <xf numFmtId="164" fontId="10" fillId="0" borderId="2" xfId="11" applyNumberFormat="1" applyFont="1" applyBorder="1" applyAlignment="1">
      <alignment horizontal="right" vertical="center"/>
    </xf>
    <xf numFmtId="0" fontId="10" fillId="5" borderId="2" xfId="11" applyFont="1" applyFill="1" applyBorder="1" applyAlignment="1">
      <alignment vertical="top" wrapText="1"/>
    </xf>
    <xf numFmtId="164" fontId="10" fillId="5" borderId="2" xfId="11" applyNumberFormat="1" applyFont="1" applyFill="1" applyBorder="1" applyAlignment="1">
      <alignment horizontal="right" vertical="center"/>
    </xf>
    <xf numFmtId="0" fontId="11" fillId="0" borderId="0" xfId="4" applyFont="1" applyFill="1" applyBorder="1" applyAlignment="1">
      <alignment vertical="center" wrapText="1"/>
    </xf>
    <xf numFmtId="164" fontId="11" fillId="0" borderId="0" xfId="4" applyNumberFormat="1" applyFont="1" applyFill="1" applyBorder="1" applyAlignment="1">
      <alignment horizontal="right" vertical="center"/>
    </xf>
    <xf numFmtId="165" fontId="2" fillId="0" borderId="0" xfId="0" applyNumberFormat="1" applyFont="1" applyFill="1" applyBorder="1" applyAlignment="1">
      <alignment vertical="center"/>
    </xf>
    <xf numFmtId="0" fontId="10" fillId="0" borderId="2" xfId="4" applyFont="1" applyFill="1" applyBorder="1" applyAlignment="1">
      <alignment vertical="center" wrapText="1"/>
    </xf>
    <xf numFmtId="164" fontId="10" fillId="5" borderId="2" xfId="4" applyNumberFormat="1" applyFont="1" applyFill="1" applyBorder="1" applyAlignment="1">
      <alignment horizontal="right" vertical="center"/>
    </xf>
    <xf numFmtId="164" fontId="11" fillId="5" borderId="2" xfId="4" applyNumberFormat="1" applyFont="1" applyFill="1" applyBorder="1" applyAlignment="1">
      <alignment horizontal="right" vertical="center"/>
    </xf>
    <xf numFmtId="0" fontId="12" fillId="5" borderId="2" xfId="0" applyFont="1" applyFill="1" applyBorder="1" applyAlignment="1">
      <alignment vertical="center"/>
    </xf>
    <xf numFmtId="0" fontId="10" fillId="5" borderId="2" xfId="5" applyFont="1" applyFill="1" applyBorder="1" applyAlignment="1">
      <alignment horizontal="center" wrapText="1"/>
    </xf>
    <xf numFmtId="0" fontId="10" fillId="5" borderId="2" xfId="4" applyFont="1" applyFill="1" applyBorder="1" applyAlignment="1">
      <alignment horizontal="center" wrapText="1"/>
    </xf>
    <xf numFmtId="165" fontId="3" fillId="5" borderId="2" xfId="0" applyNumberFormat="1" applyFont="1" applyFill="1" applyBorder="1" applyAlignment="1">
      <alignment vertical="center"/>
    </xf>
    <xf numFmtId="0" fontId="11" fillId="5" borderId="2" xfId="4" applyFont="1" applyFill="1" applyBorder="1" applyAlignment="1">
      <alignment vertical="center" wrapText="1"/>
    </xf>
    <xf numFmtId="165" fontId="2" fillId="5" borderId="2" xfId="0" applyNumberFormat="1" applyFont="1" applyFill="1" applyBorder="1" applyAlignment="1">
      <alignment vertical="center"/>
    </xf>
    <xf numFmtId="0" fontId="0" fillId="5" borderId="2" xfId="0" applyFill="1" applyBorder="1"/>
    <xf numFmtId="0" fontId="12" fillId="4" borderId="2" xfId="0" applyFont="1" applyFill="1" applyBorder="1" applyAlignment="1">
      <alignment vertical="center"/>
    </xf>
    <xf numFmtId="0" fontId="10" fillId="4" borderId="2" xfId="5" applyFont="1" applyFill="1" applyBorder="1" applyAlignment="1">
      <alignment horizontal="center" wrapText="1"/>
    </xf>
    <xf numFmtId="0" fontId="10" fillId="4" borderId="2" xfId="4" applyFont="1" applyFill="1" applyBorder="1" applyAlignment="1">
      <alignment horizontal="center" wrapText="1"/>
    </xf>
    <xf numFmtId="164" fontId="10" fillId="4" borderId="2" xfId="5" applyNumberFormat="1" applyFont="1" applyFill="1" applyBorder="1" applyAlignment="1">
      <alignment horizontal="right" vertical="center"/>
    </xf>
    <xf numFmtId="165" fontId="3" fillId="4" borderId="2" xfId="0" applyNumberFormat="1" applyFont="1" applyFill="1" applyBorder="1" applyAlignment="1">
      <alignment vertical="center"/>
    </xf>
    <xf numFmtId="164" fontId="11" fillId="4" borderId="2" xfId="5" applyNumberFormat="1" applyFont="1" applyFill="1" applyBorder="1" applyAlignment="1">
      <alignment horizontal="right" vertical="center"/>
    </xf>
    <xf numFmtId="165" fontId="2" fillId="4" borderId="2" xfId="0" applyNumberFormat="1" applyFont="1" applyFill="1" applyBorder="1" applyAlignment="1">
      <alignment vertical="center"/>
    </xf>
    <xf numFmtId="0" fontId="11" fillId="4" borderId="2" xfId="5" applyFont="1" applyFill="1" applyBorder="1" applyAlignment="1">
      <alignment vertical="center" wrapText="1"/>
    </xf>
    <xf numFmtId="0" fontId="10" fillId="0" borderId="2" xfId="12" applyFont="1" applyBorder="1" applyAlignment="1">
      <alignment horizontal="left" vertical="top" wrapText="1"/>
    </xf>
    <xf numFmtId="164" fontId="10" fillId="0" borderId="2" xfId="12" applyNumberFormat="1" applyFont="1" applyBorder="1" applyAlignment="1">
      <alignment horizontal="right" vertical="center"/>
    </xf>
    <xf numFmtId="164" fontId="11" fillId="4" borderId="2" xfId="12" applyNumberFormat="1" applyFont="1" applyFill="1" applyBorder="1" applyAlignment="1">
      <alignment horizontal="right" vertical="center"/>
    </xf>
    <xf numFmtId="164" fontId="10" fillId="4" borderId="2" xfId="6" applyNumberFormat="1" applyFont="1" applyFill="1" applyBorder="1" applyAlignment="1">
      <alignment horizontal="right" vertical="center"/>
    </xf>
    <xf numFmtId="164" fontId="11" fillId="4" borderId="2" xfId="6" applyNumberFormat="1" applyFont="1" applyFill="1" applyBorder="1" applyAlignment="1">
      <alignment horizontal="right" vertical="center"/>
    </xf>
    <xf numFmtId="0" fontId="9" fillId="0" borderId="2" xfId="13" applyFont="1" applyBorder="1" applyAlignment="1">
      <alignment horizontal="left" vertical="top" wrapText="1"/>
    </xf>
    <xf numFmtId="0" fontId="0" fillId="4" borderId="2" xfId="0" applyFill="1" applyBorder="1"/>
    <xf numFmtId="0" fontId="9" fillId="4" borderId="2" xfId="13" applyFont="1" applyFill="1" applyBorder="1" applyAlignment="1">
      <alignment horizontal="left" vertical="top" wrapText="1"/>
    </xf>
    <xf numFmtId="0" fontId="11" fillId="4" borderId="2" xfId="7" applyFont="1" applyFill="1" applyBorder="1" applyAlignment="1">
      <alignment vertical="top" wrapText="1"/>
    </xf>
    <xf numFmtId="0" fontId="9" fillId="0" borderId="2" xfId="14" applyFont="1" applyBorder="1" applyAlignment="1">
      <alignment horizontal="left" vertical="top" wrapText="1"/>
    </xf>
    <xf numFmtId="164" fontId="9" fillId="4" borderId="2" xfId="14" applyNumberFormat="1" applyFont="1" applyFill="1" applyBorder="1" applyAlignment="1">
      <alignment horizontal="right" vertical="center"/>
    </xf>
    <xf numFmtId="164" fontId="9" fillId="0" borderId="2" xfId="14" applyNumberFormat="1" applyFont="1" applyBorder="1" applyAlignment="1">
      <alignment horizontal="right" vertical="center"/>
    </xf>
    <xf numFmtId="164" fontId="11" fillId="4" borderId="2" xfId="14" applyNumberFormat="1" applyFont="1" applyFill="1" applyBorder="1" applyAlignment="1">
      <alignment horizontal="right" vertical="center"/>
    </xf>
    <xf numFmtId="164" fontId="10" fillId="4" borderId="2" xfId="8" applyNumberFormat="1" applyFont="1" applyFill="1" applyBorder="1" applyAlignment="1">
      <alignment horizontal="right" vertical="center"/>
    </xf>
    <xf numFmtId="164" fontId="11" fillId="4" borderId="2" xfId="8" applyNumberFormat="1" applyFont="1" applyFill="1" applyBorder="1" applyAlignment="1">
      <alignment horizontal="right" vertical="center"/>
    </xf>
    <xf numFmtId="0" fontId="11" fillId="4" borderId="2" xfId="8" applyFont="1" applyFill="1" applyBorder="1" applyAlignment="1">
      <alignment vertical="center" wrapText="1"/>
    </xf>
    <xf numFmtId="164" fontId="9" fillId="0" borderId="2" xfId="15" applyNumberFormat="1" applyFont="1" applyBorder="1" applyAlignment="1">
      <alignment horizontal="right" vertical="center"/>
    </xf>
    <xf numFmtId="164" fontId="11" fillId="4" borderId="2" xfId="15" applyNumberFormat="1" applyFont="1" applyFill="1" applyBorder="1" applyAlignment="1">
      <alignment horizontal="right" vertical="center"/>
    </xf>
    <xf numFmtId="0" fontId="11" fillId="4" borderId="2" xfId="9" applyFont="1" applyFill="1" applyBorder="1" applyAlignment="1">
      <alignment vertical="top" wrapText="1"/>
    </xf>
    <xf numFmtId="0" fontId="10" fillId="0" borderId="2" xfId="16" applyFont="1" applyBorder="1" applyAlignment="1">
      <alignment horizontal="left" vertical="top" wrapText="1"/>
    </xf>
    <xf numFmtId="164" fontId="10" fillId="4" borderId="2" xfId="16" applyNumberFormat="1" applyFont="1" applyFill="1" applyBorder="1" applyAlignment="1">
      <alignment horizontal="right" vertical="center"/>
    </xf>
    <xf numFmtId="164" fontId="10" fillId="0" borderId="2" xfId="16" applyNumberFormat="1" applyFont="1" applyBorder="1" applyAlignment="1">
      <alignment horizontal="right" vertical="center"/>
    </xf>
    <xf numFmtId="164" fontId="11" fillId="4" borderId="2" xfId="16" applyNumberFormat="1" applyFont="1" applyFill="1" applyBorder="1" applyAlignment="1">
      <alignment horizontal="right" vertical="center"/>
    </xf>
    <xf numFmtId="164" fontId="5" fillId="0" borderId="0" xfId="0" applyNumberFormat="1" applyFont="1" applyAlignment="1">
      <alignment wrapText="1"/>
    </xf>
    <xf numFmtId="0" fontId="0" fillId="0" borderId="0" xfId="0" applyFill="1" applyBorder="1"/>
    <xf numFmtId="0" fontId="13" fillId="0" borderId="0" xfId="0" applyFont="1" applyFill="1" applyBorder="1"/>
    <xf numFmtId="0" fontId="4" fillId="0" borderId="0" xfId="0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center" wrapText="1"/>
    </xf>
    <xf numFmtId="164" fontId="3" fillId="0" borderId="9" xfId="0" applyNumberFormat="1" applyFont="1" applyFill="1" applyBorder="1" applyAlignment="1">
      <alignment horizontal="right" vertical="top"/>
    </xf>
    <xf numFmtId="165" fontId="5" fillId="0" borderId="0" xfId="0" applyNumberFormat="1" applyFont="1" applyFill="1" applyBorder="1"/>
    <xf numFmtId="0" fontId="5" fillId="6" borderId="5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164" fontId="9" fillId="5" borderId="2" xfId="1" applyNumberFormat="1" applyFont="1" applyFill="1" applyBorder="1" applyAlignment="1">
      <alignment horizontal="right" vertical="center"/>
    </xf>
    <xf numFmtId="165" fontId="3" fillId="6" borderId="2" xfId="0" applyNumberFormat="1" applyFont="1" applyFill="1" applyBorder="1"/>
    <xf numFmtId="0" fontId="6" fillId="6" borderId="2" xfId="0" applyFont="1" applyFill="1" applyBorder="1" applyAlignment="1">
      <alignment wrapText="1"/>
    </xf>
    <xf numFmtId="164" fontId="11" fillId="6" borderId="2" xfId="2" applyNumberFormat="1" applyFont="1" applyFill="1" applyBorder="1" applyAlignment="1">
      <alignment horizontal="right" vertical="center"/>
    </xf>
    <xf numFmtId="165" fontId="2" fillId="6" borderId="2" xfId="0" applyNumberFormat="1" applyFont="1" applyFill="1" applyBorder="1"/>
    <xf numFmtId="0" fontId="3" fillId="0" borderId="1" xfId="0" applyFont="1" applyFill="1" applyBorder="1" applyAlignment="1">
      <alignment horizontal="left" vertical="top" wrapText="1"/>
    </xf>
    <xf numFmtId="3" fontId="3" fillId="0" borderId="2" xfId="0" applyNumberFormat="1" applyFont="1" applyFill="1" applyBorder="1"/>
    <xf numFmtId="165" fontId="3" fillId="0" borderId="2" xfId="0" applyNumberFormat="1" applyFont="1" applyFill="1" applyBorder="1"/>
    <xf numFmtId="3" fontId="2" fillId="0" borderId="2" xfId="0" applyNumberFormat="1" applyFont="1" applyFill="1" applyBorder="1"/>
    <xf numFmtId="165" fontId="2" fillId="0" borderId="2" xfId="0" applyNumberFormat="1" applyFont="1" applyFill="1" applyBorder="1"/>
    <xf numFmtId="3" fontId="9" fillId="0" borderId="2" xfId="1" applyNumberFormat="1" applyFont="1" applyFill="1" applyBorder="1" applyAlignment="1">
      <alignment horizontal="right" vertical="center"/>
    </xf>
    <xf numFmtId="0" fontId="0" fillId="0" borderId="0" xfId="0" applyFill="1"/>
    <xf numFmtId="3" fontId="11" fillId="0" borderId="2" xfId="1" applyNumberFormat="1" applyFont="1" applyFill="1" applyBorder="1" applyAlignment="1">
      <alignment horizontal="right" vertical="center"/>
    </xf>
    <xf numFmtId="165" fontId="2" fillId="0" borderId="5" xfId="0" applyNumberFormat="1" applyFont="1" applyFill="1" applyBorder="1"/>
    <xf numFmtId="0" fontId="2" fillId="3" borderId="4" xfId="0" applyFont="1" applyFill="1" applyBorder="1" applyAlignment="1">
      <alignment vertical="center" wrapText="1"/>
    </xf>
    <xf numFmtId="0" fontId="0" fillId="0" borderId="0" xfId="0" applyBorder="1"/>
    <xf numFmtId="2" fontId="0" fillId="0" borderId="2" xfId="0" applyNumberFormat="1" applyFill="1" applyBorder="1"/>
    <xf numFmtId="165" fontId="0" fillId="0" borderId="2" xfId="0" applyNumberFormat="1" applyFill="1" applyBorder="1"/>
    <xf numFmtId="165" fontId="15" fillId="0" borderId="2" xfId="0" applyNumberFormat="1" applyFont="1" applyFill="1" applyBorder="1"/>
    <xf numFmtId="2" fontId="0" fillId="5" borderId="2" xfId="0" applyNumberFormat="1" applyFill="1" applyBorder="1"/>
    <xf numFmtId="165" fontId="0" fillId="5" borderId="2" xfId="0" applyNumberFormat="1" applyFill="1" applyBorder="1"/>
    <xf numFmtId="0" fontId="0" fillId="0" borderId="2" xfId="0" applyFill="1" applyBorder="1" applyAlignment="1">
      <alignment horizontal="left"/>
    </xf>
    <xf numFmtId="0" fontId="0" fillId="5" borderId="2" xfId="0" applyFill="1" applyBorder="1" applyAlignment="1">
      <alignment horizontal="center" wrapText="1"/>
    </xf>
    <xf numFmtId="0" fontId="0" fillId="5" borderId="2" xfId="0" applyFill="1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17" fillId="0" borderId="0" xfId="17" applyFill="1" applyBorder="1" applyAlignment="1"/>
    <xf numFmtId="0" fontId="8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17" fillId="0" borderId="0" xfId="17" applyFill="1" applyBorder="1" applyAlignment="1">
      <alignment vertical="center" wrapText="1"/>
    </xf>
    <xf numFmtId="0" fontId="15" fillId="0" borderId="11" xfId="0" applyFont="1" applyBorder="1"/>
    <xf numFmtId="0" fontId="15" fillId="0" borderId="12" xfId="0" applyFont="1" applyBorder="1"/>
    <xf numFmtId="0" fontId="15" fillId="0" borderId="12" xfId="17" applyFont="1" applyBorder="1"/>
    <xf numFmtId="0" fontId="15" fillId="0" borderId="12" xfId="17" applyFont="1" applyFill="1" applyBorder="1" applyAlignment="1"/>
    <xf numFmtId="0" fontId="15" fillId="0" borderId="12" xfId="17" applyFont="1" applyBorder="1" applyAlignment="1">
      <alignment horizontal="left" wrapText="1"/>
    </xf>
    <xf numFmtId="0" fontId="15" fillId="3" borderId="12" xfId="17" applyFont="1" applyFill="1" applyBorder="1" applyAlignment="1">
      <alignment vertical="center" wrapText="1"/>
    </xf>
    <xf numFmtId="0" fontId="15" fillId="0" borderId="12" xfId="17" applyFont="1" applyBorder="1" applyAlignment="1">
      <alignment vertical="center" wrapText="1"/>
    </xf>
    <xf numFmtId="0" fontId="19" fillId="0" borderId="12" xfId="0" applyFont="1" applyBorder="1" applyAlignment="1">
      <alignment vertical="center" wrapText="1"/>
    </xf>
    <xf numFmtId="0" fontId="4" fillId="4" borderId="0" xfId="0" applyFont="1" applyFill="1" applyAlignment="1">
      <alignment horizont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left" wrapText="1"/>
    </xf>
    <xf numFmtId="0" fontId="5" fillId="5" borderId="6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0" fillId="5" borderId="2" xfId="11" applyFont="1" applyFill="1" applyBorder="1" applyAlignment="1">
      <alignment horizontal="center" wrapText="1"/>
    </xf>
    <xf numFmtId="0" fontId="8" fillId="0" borderId="1" xfId="11" applyFont="1" applyBorder="1" applyAlignment="1">
      <alignment horizontal="center" vertical="center" wrapText="1"/>
    </xf>
    <xf numFmtId="0" fontId="8" fillId="0" borderId="7" xfId="11" applyFont="1" applyBorder="1" applyAlignment="1">
      <alignment horizontal="center" vertical="center" wrapText="1"/>
    </xf>
    <xf numFmtId="0" fontId="8" fillId="0" borderId="8" xfId="11" applyFont="1" applyBorder="1" applyAlignment="1">
      <alignment horizontal="center" vertical="center" wrapText="1"/>
    </xf>
    <xf numFmtId="0" fontId="10" fillId="5" borderId="5" xfId="11" applyFont="1" applyFill="1" applyBorder="1" applyAlignment="1">
      <alignment horizontal="center" wrapText="1"/>
    </xf>
    <xf numFmtId="0" fontId="10" fillId="5" borderId="6" xfId="11" applyFont="1" applyFill="1" applyBorder="1" applyAlignment="1">
      <alignment horizontal="center" wrapText="1"/>
    </xf>
    <xf numFmtId="0" fontId="16" fillId="0" borderId="10" xfId="0" applyFont="1" applyBorder="1" applyAlignment="1">
      <alignment horizontal="center" wrapText="1"/>
    </xf>
    <xf numFmtId="0" fontId="1" fillId="0" borderId="3" xfId="0" applyFont="1" applyFill="1" applyBorder="1" applyAlignment="1">
      <alignment horizontal="center"/>
    </xf>
  </cellXfs>
  <cellStyles count="18">
    <cellStyle name="Hipervínculo" xfId="17" builtinId="8"/>
    <cellStyle name="Normal" xfId="0" builtinId="0"/>
    <cellStyle name="Normal_ACTIV FISICA ESP" xfId="13"/>
    <cellStyle name="Normal_bases" xfId="1"/>
    <cellStyle name="Normal_DESVIACION" xfId="14"/>
    <cellStyle name="Normal_FORMA CONTACTO" xfId="12"/>
    <cellStyle name="Normal_Hoja1" xfId="2"/>
    <cellStyle name="Normal_Hoja1_1" xfId="3"/>
    <cellStyle name="Normal_Hoja3" xfId="4"/>
    <cellStyle name="Normal_Hoja4" xfId="5"/>
    <cellStyle name="Normal_Hoja5" xfId="6"/>
    <cellStyle name="Normal_Hoja6" xfId="7"/>
    <cellStyle name="Normal_Hoja7" xfId="9"/>
    <cellStyle name="Normal_Hoja8" xfId="8"/>
    <cellStyle name="Normal_PARTECUERPO" xfId="16"/>
    <cellStyle name="Normal_SECTOR SEXO GRADO" xfId="11"/>
    <cellStyle name="Normal_Tipo lesion" xfId="10"/>
    <cellStyle name="Normal_TIPOLESION" xfId="15"/>
  </cellStyles>
  <dxfs count="0"/>
  <tableStyles count="0" defaultTableStyle="TableStyleMedium2" defaultPivotStyle="PivotStyleMedium9"/>
  <colors>
    <mruColors>
      <color rgb="FFFF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opLeftCell="A2" workbookViewId="0">
      <selection activeCell="D10" sqref="D10"/>
    </sheetView>
  </sheetViews>
  <sheetFormatPr baseColWidth="10" defaultColWidth="9.140625" defaultRowHeight="15"/>
  <cols>
    <col min="2" max="2" width="102.42578125" customWidth="1"/>
  </cols>
  <sheetData>
    <row r="1" spans="1:13" ht="39" customHeight="1">
      <c r="A1" s="139" t="s">
        <v>207</v>
      </c>
      <c r="B1" s="139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ht="30" customHeight="1">
      <c r="A2" s="95"/>
      <c r="B2" s="96" t="s">
        <v>206</v>
      </c>
      <c r="C2" s="93"/>
      <c r="D2" s="93"/>
      <c r="E2" s="94"/>
      <c r="F2" s="93"/>
      <c r="G2" s="93"/>
      <c r="H2" s="93"/>
      <c r="I2" s="93"/>
      <c r="J2" s="93"/>
      <c r="K2" s="93"/>
      <c r="L2" s="93"/>
      <c r="M2" s="93"/>
    </row>
    <row r="3" spans="1:13" ht="30.75" customHeight="1">
      <c r="A3" s="131" t="s">
        <v>208</v>
      </c>
      <c r="B3" s="135" t="s">
        <v>218</v>
      </c>
    </row>
    <row r="4" spans="1:13" ht="20.25" customHeight="1">
      <c r="A4" s="132" t="s">
        <v>208</v>
      </c>
      <c r="B4" s="138" t="s">
        <v>220</v>
      </c>
      <c r="C4" s="128"/>
      <c r="D4" s="128"/>
      <c r="E4" s="128"/>
      <c r="F4" s="128"/>
      <c r="G4" s="128"/>
      <c r="H4" s="126"/>
    </row>
    <row r="5" spans="1:13" ht="18" customHeight="1">
      <c r="A5" s="132" t="s">
        <v>209</v>
      </c>
      <c r="B5" s="136" t="s">
        <v>221</v>
      </c>
      <c r="C5" s="129"/>
      <c r="D5" s="129"/>
      <c r="E5" s="129"/>
      <c r="F5" s="129"/>
      <c r="G5" s="93"/>
    </row>
    <row r="6" spans="1:13" ht="21.75" customHeight="1">
      <c r="A6" s="132" t="s">
        <v>209</v>
      </c>
      <c r="B6" s="136" t="s">
        <v>222</v>
      </c>
      <c r="C6" s="129"/>
      <c r="D6" s="129"/>
      <c r="E6" s="129"/>
      <c r="F6" s="129"/>
      <c r="G6" s="129"/>
    </row>
    <row r="7" spans="1:13" ht="20.25" customHeight="1">
      <c r="A7" s="132" t="s">
        <v>210</v>
      </c>
      <c r="B7" s="137" t="s">
        <v>223</v>
      </c>
      <c r="C7" s="130"/>
      <c r="D7" s="130"/>
      <c r="E7" s="130"/>
      <c r="F7" s="130"/>
      <c r="G7" s="93"/>
    </row>
    <row r="8" spans="1:13" ht="18.75" customHeight="1">
      <c r="A8" s="132" t="s">
        <v>211</v>
      </c>
      <c r="B8" s="133" t="s">
        <v>224</v>
      </c>
      <c r="C8" s="93"/>
      <c r="D8" s="93"/>
      <c r="E8" s="93"/>
      <c r="F8" s="93"/>
      <c r="G8" s="93"/>
    </row>
    <row r="9" spans="1:13" ht="18.75" customHeight="1">
      <c r="A9" s="132" t="s">
        <v>212</v>
      </c>
      <c r="B9" s="136" t="s">
        <v>225</v>
      </c>
      <c r="C9" s="130"/>
      <c r="D9" s="130"/>
      <c r="E9" s="130"/>
      <c r="F9" s="130"/>
      <c r="G9" s="130"/>
    </row>
    <row r="10" spans="1:13" ht="19.5" customHeight="1">
      <c r="A10" s="132" t="s">
        <v>213</v>
      </c>
      <c r="B10" s="136" t="s">
        <v>226</v>
      </c>
      <c r="C10" s="130"/>
      <c r="D10" s="130"/>
      <c r="E10" s="130"/>
      <c r="F10" s="130"/>
      <c r="G10" s="130"/>
    </row>
    <row r="11" spans="1:13" ht="20.25" customHeight="1">
      <c r="A11" s="132" t="s">
        <v>214</v>
      </c>
      <c r="B11" s="136" t="s">
        <v>227</v>
      </c>
      <c r="C11" s="130"/>
      <c r="D11" s="130"/>
      <c r="E11" s="130"/>
      <c r="F11" s="130"/>
      <c r="G11" s="130"/>
    </row>
    <row r="12" spans="1:13" ht="18" customHeight="1">
      <c r="A12" s="132" t="s">
        <v>215</v>
      </c>
      <c r="B12" s="136" t="s">
        <v>227</v>
      </c>
      <c r="C12" s="130"/>
      <c r="D12" s="130"/>
      <c r="E12" s="130"/>
      <c r="F12" s="130"/>
      <c r="G12" s="130"/>
    </row>
    <row r="13" spans="1:13" ht="18" customHeight="1">
      <c r="A13" s="132" t="s">
        <v>216</v>
      </c>
      <c r="B13" s="136" t="s">
        <v>227</v>
      </c>
      <c r="C13" s="130"/>
      <c r="D13" s="130"/>
      <c r="E13" s="130"/>
      <c r="F13" s="130"/>
      <c r="G13" s="130"/>
    </row>
    <row r="14" spans="1:13" ht="19.5" customHeight="1">
      <c r="A14" s="132" t="s">
        <v>217</v>
      </c>
      <c r="B14" s="134" t="s">
        <v>230</v>
      </c>
      <c r="C14" s="127"/>
      <c r="D14" s="127"/>
      <c r="E14" s="127"/>
      <c r="F14" s="127"/>
      <c r="G14" s="93"/>
    </row>
  </sheetData>
  <mergeCells count="1">
    <mergeCell ref="A1:B1"/>
  </mergeCells>
  <hyperlinks>
    <hyperlink ref="B3" location="'ATA-1'!B2" display="Distribución de los accidentes de trabajo con baja según lugar del accidente. Comparativa autónomos vs. Asalariados. Region de Murcia 2015"/>
    <hyperlink ref="B4" location="'ATA-1'!B12" display="'ATA-1'!B12"/>
    <hyperlink ref="B5" location="'ATA-2'!B2" display="Accidentes de trabajadores autónomos con baja en jorna, según grado de lesión y sexo"/>
    <hyperlink ref="B6" location="'ATA-2'!B9" display="Accidentes de trabajadores autónomos con baja en jornada,  según grado de lesión y país del trabajador"/>
    <hyperlink ref="B7:F7" location="'ATA-3'!B2" display="Accidentes de trabajadores autónomos con baja en jornada según sector de actividad y grado de la lesión"/>
    <hyperlink ref="B9:G9" location="'ATA-5'!B2" display="Accidentes de trabajadores autónomos con baja en jornada según grado de lesión y forma contacto"/>
    <hyperlink ref="B8" location="'ATA-4'!B2" display="Accidentes de trabajadores autónomos con baja en jornada según grado de lesión y ocupación "/>
    <hyperlink ref="B10:G10" location="'ATA-6'!B2" display="Accidentes de trabajadores autónomos con baja en jornada según grado y actividad física específica"/>
    <hyperlink ref="B11:G11" location="'ATA-6'!B2" display="Accidentes de trabajadores autónomos con baja en jornada según grado y tipo de desviación"/>
    <hyperlink ref="B12:G12" location="'ATA-6'!B2" display="Accidentes de trabajadores autónomos con baja en jornada según grado y tipo de desviación"/>
    <hyperlink ref="B13:G13" location="'ATA-9'!B2" display="Accidentes de trabajadores autónomos con baja en jornada según grado y tipo de desviación"/>
    <hyperlink ref="B14:F14" location="'ATA-10'!B2" display="INDICES DE INCIDENCIA A.T. AUTONOMOS SEGÚN SEXO"/>
  </hyperlink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4"/>
  <sheetViews>
    <sheetView topLeftCell="A2" workbookViewId="0">
      <selection activeCell="B2" sqref="B2:G2"/>
    </sheetView>
  </sheetViews>
  <sheetFormatPr baseColWidth="10" defaultRowHeight="15"/>
  <cols>
    <col min="2" max="2" width="38.5703125" customWidth="1"/>
  </cols>
  <sheetData>
    <row r="2" spans="2:7" ht="15" customHeight="1">
      <c r="B2" s="150" t="s">
        <v>229</v>
      </c>
      <c r="C2" s="151"/>
      <c r="D2" s="151"/>
      <c r="E2" s="151"/>
      <c r="F2" s="151"/>
      <c r="G2" s="152"/>
    </row>
    <row r="3" spans="2:7">
      <c r="B3" s="61" t="s">
        <v>178</v>
      </c>
      <c r="C3" s="62" t="s">
        <v>150</v>
      </c>
      <c r="D3" s="62" t="s">
        <v>155</v>
      </c>
      <c r="E3" s="63" t="s">
        <v>3</v>
      </c>
      <c r="F3" s="63" t="s">
        <v>4</v>
      </c>
      <c r="G3" s="63" t="s">
        <v>5</v>
      </c>
    </row>
    <row r="4" spans="2:7" ht="15.75" customHeight="1">
      <c r="B4" s="88" t="s">
        <v>118</v>
      </c>
      <c r="C4" s="89">
        <v>1</v>
      </c>
      <c r="D4" s="65">
        <f>C4/277*100</f>
        <v>0.36101083032490977</v>
      </c>
      <c r="E4" s="90">
        <v>1</v>
      </c>
      <c r="F4" s="90">
        <v>0</v>
      </c>
      <c r="G4" s="90">
        <v>0</v>
      </c>
    </row>
    <row r="5" spans="2:7" ht="24">
      <c r="B5" s="88" t="s">
        <v>119</v>
      </c>
      <c r="C5" s="89">
        <v>2</v>
      </c>
      <c r="D5" s="65">
        <f t="shared" ref="D5:D32" si="0">C5/277*100</f>
        <v>0.72202166064981954</v>
      </c>
      <c r="E5" s="90">
        <v>2</v>
      </c>
      <c r="F5" s="90">
        <v>0</v>
      </c>
      <c r="G5" s="90">
        <v>0</v>
      </c>
    </row>
    <row r="6" spans="2:7">
      <c r="B6" s="88" t="s">
        <v>120</v>
      </c>
      <c r="C6" s="89">
        <v>5</v>
      </c>
      <c r="D6" s="65">
        <f t="shared" si="0"/>
        <v>1.8050541516245486</v>
      </c>
      <c r="E6" s="90">
        <v>5</v>
      </c>
      <c r="F6" s="90">
        <v>0</v>
      </c>
      <c r="G6" s="90">
        <v>0</v>
      </c>
    </row>
    <row r="7" spans="2:7">
      <c r="B7" s="88" t="s">
        <v>121</v>
      </c>
      <c r="C7" s="89">
        <v>6</v>
      </c>
      <c r="D7" s="65">
        <f t="shared" si="0"/>
        <v>2.1660649819494582</v>
      </c>
      <c r="E7" s="90">
        <v>6</v>
      </c>
      <c r="F7" s="90">
        <v>0</v>
      </c>
      <c r="G7" s="90">
        <v>0</v>
      </c>
    </row>
    <row r="8" spans="2:7">
      <c r="B8" s="88" t="s">
        <v>122</v>
      </c>
      <c r="C8" s="89">
        <v>3</v>
      </c>
      <c r="D8" s="65">
        <f t="shared" si="0"/>
        <v>1.0830324909747291</v>
      </c>
      <c r="E8" s="90">
        <v>3</v>
      </c>
      <c r="F8" s="90">
        <v>0</v>
      </c>
      <c r="G8" s="90">
        <v>0</v>
      </c>
    </row>
    <row r="9" spans="2:7" ht="24">
      <c r="B9" s="88" t="s">
        <v>123</v>
      </c>
      <c r="C9" s="89">
        <v>1</v>
      </c>
      <c r="D9" s="65">
        <f t="shared" si="0"/>
        <v>0.36101083032490977</v>
      </c>
      <c r="E9" s="90">
        <v>1</v>
      </c>
      <c r="F9" s="90">
        <v>0</v>
      </c>
      <c r="G9" s="90">
        <v>0</v>
      </c>
    </row>
    <row r="10" spans="2:7" ht="24">
      <c r="B10" s="88" t="s">
        <v>124</v>
      </c>
      <c r="C10" s="89">
        <v>6</v>
      </c>
      <c r="D10" s="65">
        <f t="shared" si="0"/>
        <v>2.1660649819494582</v>
      </c>
      <c r="E10" s="90">
        <v>6</v>
      </c>
      <c r="F10" s="90">
        <v>0</v>
      </c>
      <c r="G10" s="90">
        <v>0</v>
      </c>
    </row>
    <row r="11" spans="2:7" ht="24">
      <c r="B11" s="88" t="s">
        <v>125</v>
      </c>
      <c r="C11" s="89">
        <v>4</v>
      </c>
      <c r="D11" s="65">
        <f t="shared" si="0"/>
        <v>1.4440433212996391</v>
      </c>
      <c r="E11" s="90">
        <v>4</v>
      </c>
      <c r="F11" s="90">
        <v>0</v>
      </c>
      <c r="G11" s="90">
        <v>0</v>
      </c>
    </row>
    <row r="12" spans="2:7" ht="24">
      <c r="B12" s="88" t="s">
        <v>126</v>
      </c>
      <c r="C12" s="89">
        <v>33</v>
      </c>
      <c r="D12" s="65">
        <f t="shared" si="0"/>
        <v>11.913357400722022</v>
      </c>
      <c r="E12" s="90">
        <v>33</v>
      </c>
      <c r="F12" s="90">
        <v>0</v>
      </c>
      <c r="G12" s="90">
        <v>0</v>
      </c>
    </row>
    <row r="13" spans="2:7" ht="24">
      <c r="B13" s="88" t="s">
        <v>127</v>
      </c>
      <c r="C13" s="89">
        <v>8</v>
      </c>
      <c r="D13" s="65">
        <f t="shared" si="0"/>
        <v>2.8880866425992782</v>
      </c>
      <c r="E13" s="90">
        <v>8</v>
      </c>
      <c r="F13" s="90">
        <v>0</v>
      </c>
      <c r="G13" s="90">
        <v>0</v>
      </c>
    </row>
    <row r="14" spans="2:7" ht="24" customHeight="1">
      <c r="B14" s="88" t="s">
        <v>128</v>
      </c>
      <c r="C14" s="89">
        <v>7</v>
      </c>
      <c r="D14" s="65">
        <f t="shared" si="0"/>
        <v>2.5270758122743682</v>
      </c>
      <c r="E14" s="90">
        <v>7</v>
      </c>
      <c r="F14" s="90">
        <v>0</v>
      </c>
      <c r="G14" s="90">
        <v>0</v>
      </c>
    </row>
    <row r="15" spans="2:7">
      <c r="B15" s="88" t="s">
        <v>204</v>
      </c>
      <c r="C15" s="89">
        <v>1</v>
      </c>
      <c r="D15" s="65">
        <f t="shared" si="0"/>
        <v>0.36101083032490977</v>
      </c>
      <c r="E15" s="90">
        <v>1</v>
      </c>
      <c r="F15" s="90">
        <v>0</v>
      </c>
      <c r="G15" s="90">
        <v>0</v>
      </c>
    </row>
    <row r="16" spans="2:7" ht="24">
      <c r="B16" s="88" t="s">
        <v>205</v>
      </c>
      <c r="C16" s="89">
        <v>1</v>
      </c>
      <c r="D16" s="65">
        <f t="shared" si="0"/>
        <v>0.36101083032490977</v>
      </c>
      <c r="E16" s="90">
        <v>1</v>
      </c>
      <c r="F16" s="90">
        <v>0</v>
      </c>
      <c r="G16" s="90">
        <v>0</v>
      </c>
    </row>
    <row r="17" spans="2:7">
      <c r="B17" s="88" t="s">
        <v>129</v>
      </c>
      <c r="C17" s="89">
        <v>1</v>
      </c>
      <c r="D17" s="65">
        <f t="shared" si="0"/>
        <v>0.36101083032490977</v>
      </c>
      <c r="E17" s="90">
        <v>1</v>
      </c>
      <c r="F17" s="90">
        <v>0</v>
      </c>
      <c r="G17" s="90">
        <v>0</v>
      </c>
    </row>
    <row r="18" spans="2:7" ht="24">
      <c r="B18" s="88" t="s">
        <v>130</v>
      </c>
      <c r="C18" s="89">
        <v>1</v>
      </c>
      <c r="D18" s="65">
        <f t="shared" si="0"/>
        <v>0.36101083032490977</v>
      </c>
      <c r="E18" s="90">
        <v>1</v>
      </c>
      <c r="F18" s="90">
        <v>0</v>
      </c>
      <c r="G18" s="90">
        <v>0</v>
      </c>
    </row>
    <row r="19" spans="2:7">
      <c r="B19" s="88" t="s">
        <v>131</v>
      </c>
      <c r="C19" s="89">
        <v>15</v>
      </c>
      <c r="D19" s="65">
        <f t="shared" si="0"/>
        <v>5.4151624548736459</v>
      </c>
      <c r="E19" s="90">
        <v>15</v>
      </c>
      <c r="F19" s="90">
        <v>0</v>
      </c>
      <c r="G19" s="90">
        <v>0</v>
      </c>
    </row>
    <row r="20" spans="2:7">
      <c r="B20" s="88" t="s">
        <v>132</v>
      </c>
      <c r="C20" s="89">
        <v>11</v>
      </c>
      <c r="D20" s="65">
        <f t="shared" si="0"/>
        <v>3.9711191335740073</v>
      </c>
      <c r="E20" s="90">
        <v>11</v>
      </c>
      <c r="F20" s="90">
        <v>0</v>
      </c>
      <c r="G20" s="90">
        <v>0</v>
      </c>
    </row>
    <row r="21" spans="2:7">
      <c r="B21" s="88" t="s">
        <v>133</v>
      </c>
      <c r="C21" s="89">
        <v>22</v>
      </c>
      <c r="D21" s="65">
        <f t="shared" si="0"/>
        <v>7.9422382671480145</v>
      </c>
      <c r="E21" s="90">
        <v>22</v>
      </c>
      <c r="F21" s="90">
        <v>0</v>
      </c>
      <c r="G21" s="90">
        <v>0</v>
      </c>
    </row>
    <row r="22" spans="2:7">
      <c r="B22" s="88" t="s">
        <v>134</v>
      </c>
      <c r="C22" s="89">
        <v>30</v>
      </c>
      <c r="D22" s="65">
        <f t="shared" si="0"/>
        <v>10.830324909747292</v>
      </c>
      <c r="E22" s="90">
        <v>30</v>
      </c>
      <c r="F22" s="90">
        <v>0</v>
      </c>
      <c r="G22" s="90">
        <v>0</v>
      </c>
    </row>
    <row r="23" spans="2:7">
      <c r="B23" s="88" t="s">
        <v>135</v>
      </c>
      <c r="C23" s="89">
        <v>10</v>
      </c>
      <c r="D23" s="65">
        <f t="shared" si="0"/>
        <v>3.6101083032490973</v>
      </c>
      <c r="E23" s="90">
        <v>10</v>
      </c>
      <c r="F23" s="90">
        <v>0</v>
      </c>
      <c r="G23" s="90">
        <v>0</v>
      </c>
    </row>
    <row r="24" spans="2:7" ht="24">
      <c r="B24" s="88" t="s">
        <v>136</v>
      </c>
      <c r="C24" s="89">
        <v>2</v>
      </c>
      <c r="D24" s="65">
        <f t="shared" si="0"/>
        <v>0.72202166064981954</v>
      </c>
      <c r="E24" s="90">
        <v>2</v>
      </c>
      <c r="F24" s="90">
        <v>0</v>
      </c>
      <c r="G24" s="90">
        <v>0</v>
      </c>
    </row>
    <row r="25" spans="2:7">
      <c r="B25" s="88" t="s">
        <v>137</v>
      </c>
      <c r="C25" s="89">
        <v>46</v>
      </c>
      <c r="D25" s="65">
        <f t="shared" si="0"/>
        <v>16.60649819494585</v>
      </c>
      <c r="E25" s="90">
        <v>46</v>
      </c>
      <c r="F25" s="90">
        <v>0</v>
      </c>
      <c r="G25" s="90">
        <v>0</v>
      </c>
    </row>
    <row r="26" spans="2:7">
      <c r="B26" s="88" t="s">
        <v>138</v>
      </c>
      <c r="C26" s="89">
        <v>25</v>
      </c>
      <c r="D26" s="65">
        <f t="shared" si="0"/>
        <v>9.025270758122744</v>
      </c>
      <c r="E26" s="90">
        <v>25</v>
      </c>
      <c r="F26" s="90">
        <v>0</v>
      </c>
      <c r="G26" s="90">
        <v>0</v>
      </c>
    </row>
    <row r="27" spans="2:7">
      <c r="B27" s="88" t="s">
        <v>139</v>
      </c>
      <c r="C27" s="89">
        <v>14</v>
      </c>
      <c r="D27" s="65">
        <f t="shared" si="0"/>
        <v>5.0541516245487363</v>
      </c>
      <c r="E27" s="90">
        <v>14</v>
      </c>
      <c r="F27" s="90">
        <v>0</v>
      </c>
      <c r="G27" s="90">
        <v>0</v>
      </c>
    </row>
    <row r="28" spans="2:7">
      <c r="B28" s="88" t="s">
        <v>140</v>
      </c>
      <c r="C28" s="89">
        <v>7</v>
      </c>
      <c r="D28" s="65">
        <f t="shared" si="0"/>
        <v>2.5270758122743682</v>
      </c>
      <c r="E28" s="90">
        <v>7</v>
      </c>
      <c r="F28" s="90">
        <v>0</v>
      </c>
      <c r="G28" s="90">
        <v>0</v>
      </c>
    </row>
    <row r="29" spans="2:7" ht="24">
      <c r="B29" s="88" t="s">
        <v>141</v>
      </c>
      <c r="C29" s="89">
        <v>1</v>
      </c>
      <c r="D29" s="65">
        <f t="shared" si="0"/>
        <v>0.36101083032490977</v>
      </c>
      <c r="E29" s="90">
        <v>1</v>
      </c>
      <c r="F29" s="90">
        <v>0</v>
      </c>
      <c r="G29" s="90">
        <v>0</v>
      </c>
    </row>
    <row r="30" spans="2:7">
      <c r="B30" s="88" t="s">
        <v>142</v>
      </c>
      <c r="C30" s="89">
        <v>9</v>
      </c>
      <c r="D30" s="65">
        <f t="shared" si="0"/>
        <v>3.2490974729241873</v>
      </c>
      <c r="E30" s="90">
        <v>6</v>
      </c>
      <c r="F30" s="90">
        <v>1</v>
      </c>
      <c r="G30" s="90">
        <v>2</v>
      </c>
    </row>
    <row r="31" spans="2:7" ht="24">
      <c r="B31" s="88" t="s">
        <v>143</v>
      </c>
      <c r="C31" s="89">
        <v>5</v>
      </c>
      <c r="D31" s="65">
        <f t="shared" si="0"/>
        <v>1.8050541516245486</v>
      </c>
      <c r="E31" s="90">
        <v>5</v>
      </c>
      <c r="F31" s="90">
        <v>0</v>
      </c>
      <c r="G31" s="90">
        <v>0</v>
      </c>
    </row>
    <row r="32" spans="2:7">
      <c r="B32" s="87" t="s">
        <v>0</v>
      </c>
      <c r="C32" s="91">
        <v>277</v>
      </c>
      <c r="D32" s="67">
        <f t="shared" si="0"/>
        <v>100</v>
      </c>
      <c r="E32" s="91">
        <v>274</v>
      </c>
      <c r="F32" s="91">
        <v>1</v>
      </c>
      <c r="G32" s="91">
        <v>2</v>
      </c>
    </row>
    <row r="33" spans="2:6">
      <c r="B33" s="6"/>
      <c r="D33" s="6"/>
      <c r="E33" s="6"/>
      <c r="F33" s="6"/>
    </row>
    <row r="34" spans="2:6">
      <c r="B34" s="22"/>
      <c r="C34" s="22"/>
      <c r="D34" s="22"/>
      <c r="E34" s="22"/>
      <c r="F34" s="22"/>
    </row>
  </sheetData>
  <mergeCells count="1">
    <mergeCell ref="B2:G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8"/>
  <sheetViews>
    <sheetView tabSelected="1" workbookViewId="0">
      <selection activeCell="G18" sqref="G18"/>
    </sheetView>
  </sheetViews>
  <sheetFormatPr baseColWidth="10" defaultRowHeight="12"/>
  <cols>
    <col min="1" max="1" width="11.42578125" style="1"/>
    <col min="2" max="2" width="15.5703125" style="2" customWidth="1"/>
    <col min="3" max="21" width="11.42578125" style="2"/>
    <col min="22" max="22" width="17.42578125" style="2" customWidth="1"/>
    <col min="23" max="16384" width="11.42578125" style="1"/>
  </cols>
  <sheetData>
    <row r="2" spans="2:8" ht="15">
      <c r="B2" s="160" t="s">
        <v>230</v>
      </c>
      <c r="C2" s="160"/>
      <c r="D2" s="160"/>
      <c r="E2" s="160"/>
      <c r="F2" s="160"/>
    </row>
    <row r="3" spans="2:8" ht="30">
      <c r="B3" s="60" t="s">
        <v>231</v>
      </c>
      <c r="C3" s="124" t="s">
        <v>235</v>
      </c>
      <c r="D3" s="125" t="s">
        <v>232</v>
      </c>
      <c r="E3" s="125" t="s">
        <v>233</v>
      </c>
      <c r="F3" s="124" t="s">
        <v>234</v>
      </c>
    </row>
    <row r="4" spans="2:8" ht="15">
      <c r="B4" s="123">
        <v>2012</v>
      </c>
      <c r="C4" s="121">
        <v>1658.9173956119848</v>
      </c>
      <c r="D4" s="118">
        <v>2036.3920543138074</v>
      </c>
      <c r="E4" s="118">
        <v>859.42921168059797</v>
      </c>
      <c r="F4" s="118">
        <v>2883.2814253437914</v>
      </c>
    </row>
    <row r="5" spans="2:8" ht="15">
      <c r="B5" s="123">
        <v>2013</v>
      </c>
      <c r="C5" s="121">
        <v>1463.8569009047578</v>
      </c>
      <c r="D5" s="118">
        <v>1795.8205936690001</v>
      </c>
      <c r="E5" s="118">
        <v>755.99330124196547</v>
      </c>
      <c r="F5" s="118">
        <v>3032.3641969205205</v>
      </c>
    </row>
    <row r="6" spans="2:8" ht="15">
      <c r="B6" s="123">
        <v>2014</v>
      </c>
      <c r="C6" s="121">
        <v>1555.0571213516901</v>
      </c>
      <c r="D6" s="118">
        <v>1890.2311280111776</v>
      </c>
      <c r="E6" s="118">
        <v>824.25932572152749</v>
      </c>
      <c r="F6" s="118">
        <v>3167.3565340499345</v>
      </c>
    </row>
    <row r="7" spans="2:8" ht="15">
      <c r="B7" s="123">
        <v>2015</v>
      </c>
      <c r="C7" s="122">
        <v>1552.4782484906771</v>
      </c>
      <c r="D7" s="119">
        <v>1833.2149212287916</v>
      </c>
      <c r="E7" s="120">
        <v>933.7537619502524</v>
      </c>
      <c r="F7" s="118">
        <v>3473</v>
      </c>
    </row>
    <row r="8" spans="2:8" ht="34.5" customHeight="1">
      <c r="B8" s="159" t="s">
        <v>236</v>
      </c>
      <c r="C8" s="159"/>
      <c r="D8" s="159"/>
      <c r="E8" s="159"/>
      <c r="F8" s="159"/>
      <c r="G8" s="159"/>
      <c r="H8" s="159"/>
    </row>
  </sheetData>
  <mergeCells count="2">
    <mergeCell ref="B8:H8"/>
    <mergeCell ref="B2:F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7"/>
  <sheetViews>
    <sheetView workbookViewId="0">
      <selection activeCell="B12" sqref="B12:G12"/>
    </sheetView>
  </sheetViews>
  <sheetFormatPr baseColWidth="10" defaultRowHeight="15"/>
  <cols>
    <col min="2" max="2" width="35.140625" customWidth="1"/>
  </cols>
  <sheetData>
    <row r="2" spans="1:9" ht="29.25" customHeight="1">
      <c r="B2" s="143" t="s">
        <v>218</v>
      </c>
      <c r="C2" s="144"/>
      <c r="D2" s="144"/>
      <c r="E2" s="144"/>
      <c r="F2" s="144"/>
      <c r="G2" s="144"/>
      <c r="H2" s="145"/>
    </row>
    <row r="3" spans="1:9">
      <c r="B3" s="148" t="s">
        <v>6</v>
      </c>
      <c r="C3" s="146" t="s">
        <v>148</v>
      </c>
      <c r="D3" s="146"/>
      <c r="E3" s="147" t="s">
        <v>144</v>
      </c>
      <c r="F3" s="147"/>
      <c r="G3" s="147" t="s">
        <v>145</v>
      </c>
      <c r="H3" s="147"/>
    </row>
    <row r="4" spans="1:9">
      <c r="B4" s="149"/>
      <c r="C4" s="99" t="s">
        <v>146</v>
      </c>
      <c r="D4" s="100" t="s">
        <v>147</v>
      </c>
      <c r="E4" s="101" t="s">
        <v>146</v>
      </c>
      <c r="F4" s="101" t="s">
        <v>147</v>
      </c>
      <c r="G4" s="101" t="s">
        <v>146</v>
      </c>
      <c r="H4" s="101" t="s">
        <v>147</v>
      </c>
    </row>
    <row r="5" spans="1:9">
      <c r="B5" s="107" t="s">
        <v>7</v>
      </c>
      <c r="C5" s="102">
        <v>244</v>
      </c>
      <c r="D5" s="103">
        <f>C5/$C$9*100</f>
        <v>86.832740213523124</v>
      </c>
      <c r="E5" s="108">
        <f>G5-C5</f>
        <v>12762</v>
      </c>
      <c r="F5" s="109">
        <f>E5/$E$9*100</f>
        <v>79.479354798530238</v>
      </c>
      <c r="G5" s="112">
        <v>13006</v>
      </c>
      <c r="H5" s="109">
        <f>G5/$G$9*100</f>
        <v>79.605826906598111</v>
      </c>
    </row>
    <row r="6" spans="1:9">
      <c r="B6" s="107" t="s">
        <v>8</v>
      </c>
      <c r="C6" s="102">
        <v>21</v>
      </c>
      <c r="D6" s="103">
        <f t="shared" ref="D6:D9" si="0">C6/$C$9*100</f>
        <v>7.4733096085409247</v>
      </c>
      <c r="E6" s="108">
        <f t="shared" ref="E6:E9" si="1">G6-C6</f>
        <v>838</v>
      </c>
      <c r="F6" s="109">
        <f t="shared" ref="F6:F9" si="2">E6/$E$9*100</f>
        <v>5.2189076415270597</v>
      </c>
      <c r="G6" s="112">
        <v>859</v>
      </c>
      <c r="H6" s="109">
        <f t="shared" ref="H6:H9" si="3">G6/$G$9*100</f>
        <v>5.2576814787611701</v>
      </c>
    </row>
    <row r="7" spans="1:9">
      <c r="B7" s="107" t="s">
        <v>10</v>
      </c>
      <c r="C7" s="102">
        <v>12</v>
      </c>
      <c r="D7" s="103">
        <f t="shared" si="0"/>
        <v>4.2704626334519578</v>
      </c>
      <c r="E7" s="108">
        <f t="shared" si="1"/>
        <v>492</v>
      </c>
      <c r="F7" s="109">
        <f t="shared" si="2"/>
        <v>3.0640842000373669</v>
      </c>
      <c r="G7" s="113">
        <v>504</v>
      </c>
      <c r="H7" s="109">
        <f t="shared" si="3"/>
        <v>3.0848329048843186</v>
      </c>
    </row>
    <row r="8" spans="1:9">
      <c r="B8" s="107" t="s">
        <v>9</v>
      </c>
      <c r="C8" s="102">
        <v>4</v>
      </c>
      <c r="D8" s="103">
        <f t="shared" si="0"/>
        <v>1.4234875444839856</v>
      </c>
      <c r="E8" s="108">
        <f t="shared" si="1"/>
        <v>1965</v>
      </c>
      <c r="F8" s="109">
        <f t="shared" si="2"/>
        <v>12.237653359905337</v>
      </c>
      <c r="G8" s="112">
        <v>1969</v>
      </c>
      <c r="H8" s="109">
        <f t="shared" si="3"/>
        <v>12.051658709756396</v>
      </c>
    </row>
    <row r="9" spans="1:9">
      <c r="B9" s="104" t="s">
        <v>0</v>
      </c>
      <c r="C9" s="105">
        <v>281</v>
      </c>
      <c r="D9" s="106">
        <f t="shared" si="0"/>
        <v>100</v>
      </c>
      <c r="E9" s="110">
        <f t="shared" si="1"/>
        <v>16057</v>
      </c>
      <c r="F9" s="111">
        <f t="shared" si="2"/>
        <v>100</v>
      </c>
      <c r="G9" s="114">
        <v>16338</v>
      </c>
      <c r="H9" s="115">
        <f t="shared" si="3"/>
        <v>100</v>
      </c>
    </row>
    <row r="10" spans="1:9">
      <c r="C10" s="92"/>
      <c r="D10" s="3"/>
      <c r="E10" s="3"/>
      <c r="F10" s="3"/>
      <c r="G10" s="3"/>
      <c r="H10" s="97"/>
      <c r="I10" s="98"/>
    </row>
    <row r="12" spans="1:9" ht="25.5" customHeight="1">
      <c r="A12" s="7"/>
      <c r="B12" s="140" t="s">
        <v>220</v>
      </c>
      <c r="C12" s="141"/>
      <c r="D12" s="141"/>
      <c r="E12" s="141"/>
      <c r="F12" s="141"/>
      <c r="G12" s="142"/>
    </row>
    <row r="13" spans="1:9">
      <c r="A13" s="7"/>
      <c r="B13" s="24" t="s">
        <v>149</v>
      </c>
      <c r="C13" s="24" t="s">
        <v>150</v>
      </c>
      <c r="D13" s="24" t="s">
        <v>151</v>
      </c>
      <c r="E13" s="25" t="s">
        <v>3</v>
      </c>
      <c r="F13" s="26" t="s">
        <v>4</v>
      </c>
      <c r="G13" s="27" t="s">
        <v>5</v>
      </c>
    </row>
    <row r="14" spans="1:9" ht="15.75" customHeight="1">
      <c r="A14" s="8"/>
      <c r="B14" s="9" t="s">
        <v>7</v>
      </c>
      <c r="C14" s="28">
        <v>244</v>
      </c>
      <c r="D14" s="29">
        <f>C14/$C$17*100</f>
        <v>88.08664259927798</v>
      </c>
      <c r="E14" s="10">
        <v>242</v>
      </c>
      <c r="F14" s="10">
        <v>1</v>
      </c>
      <c r="G14" s="23">
        <v>1</v>
      </c>
    </row>
    <row r="15" spans="1:9">
      <c r="A15" s="8"/>
      <c r="B15" s="9" t="s">
        <v>8</v>
      </c>
      <c r="C15" s="28">
        <v>21</v>
      </c>
      <c r="D15" s="29">
        <f t="shared" ref="D15:D17" si="4">C15/$C$17*100</f>
        <v>7.5812274368231041</v>
      </c>
      <c r="E15" s="10">
        <v>20</v>
      </c>
      <c r="F15" s="10">
        <v>0</v>
      </c>
      <c r="G15" s="23">
        <v>1</v>
      </c>
    </row>
    <row r="16" spans="1:9">
      <c r="A16" s="8"/>
      <c r="B16" s="9" t="s">
        <v>10</v>
      </c>
      <c r="C16" s="28">
        <v>12</v>
      </c>
      <c r="D16" s="29">
        <f t="shared" si="4"/>
        <v>4.3321299638989164</v>
      </c>
      <c r="E16" s="10">
        <v>12</v>
      </c>
      <c r="F16" s="10">
        <v>0</v>
      </c>
      <c r="G16" s="23">
        <v>0</v>
      </c>
    </row>
    <row r="17" spans="1:7">
      <c r="A17" s="8"/>
      <c r="B17" s="32" t="s">
        <v>0</v>
      </c>
      <c r="C17" s="30">
        <f>SUM(C14:C16)</f>
        <v>277</v>
      </c>
      <c r="D17" s="31">
        <f t="shared" si="4"/>
        <v>100</v>
      </c>
      <c r="E17" s="33">
        <v>274</v>
      </c>
      <c r="F17" s="33">
        <v>1</v>
      </c>
      <c r="G17" s="34">
        <v>2</v>
      </c>
    </row>
  </sheetData>
  <mergeCells count="6">
    <mergeCell ref="B12:G12"/>
    <mergeCell ref="B2:H2"/>
    <mergeCell ref="C3:D3"/>
    <mergeCell ref="E3:F3"/>
    <mergeCell ref="G3:H3"/>
    <mergeCell ref="B3:B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7"/>
  <sheetViews>
    <sheetView workbookViewId="0">
      <selection activeCell="B9" sqref="B9:G9"/>
    </sheetView>
  </sheetViews>
  <sheetFormatPr baseColWidth="10" defaultRowHeight="15"/>
  <cols>
    <col min="2" max="2" width="35.28515625" customWidth="1"/>
  </cols>
  <sheetData>
    <row r="1" spans="2:12">
      <c r="B1" s="4"/>
      <c r="C1" s="4"/>
      <c r="D1" s="4"/>
      <c r="E1" s="4"/>
      <c r="F1" s="4"/>
    </row>
    <row r="2" spans="2:12" ht="15.75" customHeight="1">
      <c r="B2" s="150" t="s">
        <v>221</v>
      </c>
      <c r="C2" s="151"/>
      <c r="D2" s="151"/>
      <c r="E2" s="151"/>
      <c r="F2" s="152"/>
      <c r="G2" s="11"/>
      <c r="H2" s="11"/>
      <c r="I2" s="11"/>
      <c r="J2" s="11"/>
      <c r="K2" s="11"/>
      <c r="L2" s="11"/>
    </row>
    <row r="3" spans="2:12">
      <c r="B3" s="35" t="s">
        <v>154</v>
      </c>
      <c r="C3" s="36" t="s">
        <v>150</v>
      </c>
      <c r="D3" s="36" t="s">
        <v>155</v>
      </c>
      <c r="E3" s="36" t="s">
        <v>156</v>
      </c>
      <c r="F3" s="36" t="s">
        <v>157</v>
      </c>
      <c r="G3" s="37" t="s">
        <v>4</v>
      </c>
      <c r="H3" s="36" t="s">
        <v>158</v>
      </c>
      <c r="I3" s="37" t="s">
        <v>5</v>
      </c>
      <c r="J3" s="36" t="s">
        <v>181</v>
      </c>
    </row>
    <row r="4" spans="2:12">
      <c r="B4" s="13" t="s">
        <v>152</v>
      </c>
      <c r="C4" s="39">
        <v>225</v>
      </c>
      <c r="D4" s="29">
        <f>C4/$C$6*100</f>
        <v>81.227436823104696</v>
      </c>
      <c r="E4" s="14">
        <v>222</v>
      </c>
      <c r="F4" s="12">
        <f>E4/E$6*100</f>
        <v>81.021897810218974</v>
      </c>
      <c r="G4" s="14">
        <v>1</v>
      </c>
      <c r="H4" s="12">
        <f>G4/G$6*100</f>
        <v>100</v>
      </c>
      <c r="I4" s="14">
        <v>2</v>
      </c>
      <c r="J4" s="12">
        <f>I4/I$6*100</f>
        <v>100</v>
      </c>
    </row>
    <row r="5" spans="2:12">
      <c r="B5" s="13" t="s">
        <v>153</v>
      </c>
      <c r="C5" s="39">
        <v>52</v>
      </c>
      <c r="D5" s="29">
        <f t="shared" ref="D5:D6" si="0">C5/$C$6*100</f>
        <v>18.772563176895307</v>
      </c>
      <c r="E5" s="14">
        <v>52</v>
      </c>
      <c r="F5" s="12">
        <f t="shared" ref="F5:F6" si="1">E5/E$6*100</f>
        <v>18.978102189781019</v>
      </c>
      <c r="G5" s="14">
        <v>0</v>
      </c>
      <c r="H5" s="12">
        <f t="shared" ref="H5:H6" si="2">G5/G$6*100</f>
        <v>0</v>
      </c>
      <c r="I5" s="14">
        <v>0</v>
      </c>
      <c r="J5" s="12">
        <f t="shared" ref="J5:J6" si="3">I5/I$6*100</f>
        <v>0</v>
      </c>
    </row>
    <row r="6" spans="2:12">
      <c r="B6" s="41" t="s">
        <v>0</v>
      </c>
      <c r="C6" s="40">
        <v>277</v>
      </c>
      <c r="D6" s="31">
        <f t="shared" si="0"/>
        <v>100</v>
      </c>
      <c r="E6" s="40">
        <v>274</v>
      </c>
      <c r="F6" s="31">
        <f t="shared" si="1"/>
        <v>100</v>
      </c>
      <c r="G6" s="40">
        <v>1</v>
      </c>
      <c r="H6" s="31">
        <f t="shared" si="2"/>
        <v>100</v>
      </c>
      <c r="I6" s="40">
        <v>2</v>
      </c>
      <c r="J6" s="31">
        <f t="shared" si="3"/>
        <v>100</v>
      </c>
    </row>
    <row r="7" spans="2:12">
      <c r="B7" s="4"/>
      <c r="C7" s="4"/>
      <c r="D7" s="4"/>
      <c r="E7" s="4"/>
      <c r="F7" s="4"/>
    </row>
    <row r="8" spans="2:12">
      <c r="B8" s="4"/>
      <c r="C8" s="4"/>
      <c r="D8" s="4"/>
      <c r="E8" s="4"/>
      <c r="F8" s="4"/>
    </row>
    <row r="9" spans="2:12" ht="15" customHeight="1">
      <c r="B9" s="150" t="s">
        <v>222</v>
      </c>
      <c r="C9" s="151"/>
      <c r="D9" s="151"/>
      <c r="E9" s="151"/>
      <c r="F9" s="151"/>
      <c r="G9" s="152"/>
    </row>
    <row r="10" spans="2:12">
      <c r="B10" s="38" t="s">
        <v>159</v>
      </c>
      <c r="C10" s="36" t="s">
        <v>150</v>
      </c>
      <c r="D10" s="36" t="s">
        <v>155</v>
      </c>
      <c r="E10" s="37" t="s">
        <v>3</v>
      </c>
      <c r="F10" s="37" t="s">
        <v>4</v>
      </c>
      <c r="G10" s="37" t="s">
        <v>5</v>
      </c>
    </row>
    <row r="11" spans="2:12" ht="15.75" customHeight="1">
      <c r="B11" s="13" t="s">
        <v>11</v>
      </c>
      <c r="C11" s="39">
        <v>1</v>
      </c>
      <c r="D11" s="29">
        <f>C11/288*100</f>
        <v>0.34722222222222221</v>
      </c>
      <c r="E11" s="14">
        <v>1</v>
      </c>
      <c r="F11" s="14">
        <v>0</v>
      </c>
      <c r="G11" s="23">
        <v>0</v>
      </c>
    </row>
    <row r="12" spans="2:12">
      <c r="B12" s="13" t="s">
        <v>179</v>
      </c>
      <c r="C12" s="39">
        <v>1</v>
      </c>
      <c r="D12" s="29">
        <f t="shared" ref="D12:D17" si="4">C12/288*100</f>
        <v>0.34722222222222221</v>
      </c>
      <c r="E12" s="14">
        <v>1</v>
      </c>
      <c r="F12" s="14">
        <v>0</v>
      </c>
      <c r="G12" s="23">
        <v>0</v>
      </c>
    </row>
    <row r="13" spans="2:12">
      <c r="B13" s="13" t="s">
        <v>12</v>
      </c>
      <c r="C13" s="39">
        <v>2</v>
      </c>
      <c r="D13" s="29">
        <f t="shared" si="4"/>
        <v>0.69444444444444442</v>
      </c>
      <c r="E13" s="14">
        <v>2</v>
      </c>
      <c r="F13" s="14">
        <v>0</v>
      </c>
      <c r="G13" s="23">
        <v>0</v>
      </c>
    </row>
    <row r="14" spans="2:12">
      <c r="B14" s="13" t="s">
        <v>180</v>
      </c>
      <c r="C14" s="39">
        <v>1</v>
      </c>
      <c r="D14" s="29">
        <f t="shared" si="4"/>
        <v>0.34722222222222221</v>
      </c>
      <c r="E14" s="14">
        <v>1</v>
      </c>
      <c r="F14" s="14">
        <v>0</v>
      </c>
      <c r="G14" s="23">
        <v>0</v>
      </c>
    </row>
    <row r="15" spans="2:12">
      <c r="B15" s="13" t="s">
        <v>13</v>
      </c>
      <c r="C15" s="39">
        <v>1</v>
      </c>
      <c r="D15" s="29">
        <f t="shared" si="4"/>
        <v>0.34722222222222221</v>
      </c>
      <c r="E15" s="14">
        <v>1</v>
      </c>
      <c r="F15" s="14">
        <v>0</v>
      </c>
      <c r="G15" s="23">
        <v>0</v>
      </c>
    </row>
    <row r="16" spans="2:12">
      <c r="B16" s="15" t="s">
        <v>14</v>
      </c>
      <c r="C16" s="40">
        <v>271</v>
      </c>
      <c r="D16" s="31">
        <f t="shared" si="4"/>
        <v>94.097222222222214</v>
      </c>
      <c r="E16" s="16">
        <v>268</v>
      </c>
      <c r="F16" s="16">
        <v>1</v>
      </c>
      <c r="G16" s="23">
        <v>2</v>
      </c>
    </row>
    <row r="17" spans="2:7">
      <c r="B17" s="41" t="s">
        <v>0</v>
      </c>
      <c r="C17" s="40">
        <v>277</v>
      </c>
      <c r="D17" s="31">
        <f t="shared" si="4"/>
        <v>96.180555555555557</v>
      </c>
      <c r="E17" s="40">
        <v>274</v>
      </c>
      <c r="F17" s="40">
        <v>1</v>
      </c>
      <c r="G17" s="40">
        <v>2</v>
      </c>
    </row>
  </sheetData>
  <mergeCells count="2">
    <mergeCell ref="B2:F2"/>
    <mergeCell ref="B9:G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9"/>
  <sheetViews>
    <sheetView workbookViewId="0">
      <selection activeCell="B2" sqref="B2:F2"/>
    </sheetView>
  </sheetViews>
  <sheetFormatPr baseColWidth="10" defaultRowHeight="15"/>
  <cols>
    <col min="2" max="2" width="26" customWidth="1"/>
  </cols>
  <sheetData>
    <row r="2" spans="2:7" ht="36.75" customHeight="1">
      <c r="B2" s="154" t="s">
        <v>223</v>
      </c>
      <c r="C2" s="155"/>
      <c r="D2" s="155"/>
      <c r="E2" s="155"/>
      <c r="F2" s="156"/>
      <c r="G2" s="42"/>
    </row>
    <row r="3" spans="2:7">
      <c r="B3" s="153" t="s">
        <v>219</v>
      </c>
      <c r="C3" s="153" t="s">
        <v>1</v>
      </c>
      <c r="D3" s="153"/>
      <c r="E3" s="153"/>
      <c r="F3" s="157" t="s">
        <v>2</v>
      </c>
      <c r="G3" s="42"/>
    </row>
    <row r="4" spans="2:7">
      <c r="B4" s="153"/>
      <c r="C4" s="43" t="s">
        <v>3</v>
      </c>
      <c r="D4" s="43" t="s">
        <v>4</v>
      </c>
      <c r="E4" s="43" t="s">
        <v>5</v>
      </c>
      <c r="F4" s="158"/>
      <c r="G4" s="42"/>
    </row>
    <row r="5" spans="2:7">
      <c r="B5" s="44" t="s">
        <v>15</v>
      </c>
      <c r="C5" s="45">
        <v>83</v>
      </c>
      <c r="D5" s="45">
        <v>0</v>
      </c>
      <c r="E5" s="45">
        <v>0</v>
      </c>
      <c r="F5" s="47">
        <v>83</v>
      </c>
      <c r="G5" s="42"/>
    </row>
    <row r="6" spans="2:7">
      <c r="B6" s="44" t="s">
        <v>16</v>
      </c>
      <c r="C6" s="45">
        <v>22</v>
      </c>
      <c r="D6" s="45">
        <v>0</v>
      </c>
      <c r="E6" s="45">
        <v>0</v>
      </c>
      <c r="F6" s="47">
        <v>22</v>
      </c>
      <c r="G6" s="42"/>
    </row>
    <row r="7" spans="2:7">
      <c r="B7" s="44" t="s">
        <v>17</v>
      </c>
      <c r="C7" s="45">
        <v>58</v>
      </c>
      <c r="D7" s="45">
        <v>1</v>
      </c>
      <c r="E7" s="45">
        <v>2</v>
      </c>
      <c r="F7" s="47">
        <v>61</v>
      </c>
      <c r="G7" s="42"/>
    </row>
    <row r="8" spans="2:7">
      <c r="B8" s="44" t="s">
        <v>18</v>
      </c>
      <c r="C8" s="45">
        <v>111</v>
      </c>
      <c r="D8" s="45">
        <v>0</v>
      </c>
      <c r="E8" s="45">
        <v>0</v>
      </c>
      <c r="F8" s="47">
        <v>111</v>
      </c>
      <c r="G8" s="42"/>
    </row>
    <row r="9" spans="2:7">
      <c r="B9" s="46" t="s">
        <v>0</v>
      </c>
      <c r="C9" s="47">
        <v>274</v>
      </c>
      <c r="D9" s="47">
        <v>1</v>
      </c>
      <c r="E9" s="47">
        <v>2</v>
      </c>
      <c r="F9" s="47">
        <v>277</v>
      </c>
      <c r="G9" s="42"/>
    </row>
  </sheetData>
  <mergeCells count="4">
    <mergeCell ref="C3:E3"/>
    <mergeCell ref="B3:B4"/>
    <mergeCell ref="B2:F2"/>
    <mergeCell ref="F3:F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8"/>
  <sheetViews>
    <sheetView topLeftCell="A31" workbookViewId="0">
      <selection activeCell="B4" sqref="B4"/>
    </sheetView>
  </sheetViews>
  <sheetFormatPr baseColWidth="10" defaultRowHeight="15"/>
  <cols>
    <col min="2" max="2" width="40.42578125" customWidth="1"/>
  </cols>
  <sheetData>
    <row r="2" spans="2:8" ht="15" customHeight="1">
      <c r="B2" s="150" t="s">
        <v>224</v>
      </c>
      <c r="C2" s="151"/>
      <c r="D2" s="151"/>
      <c r="E2" s="151"/>
      <c r="F2" s="151"/>
      <c r="G2" s="151"/>
      <c r="H2" s="116"/>
    </row>
    <row r="3" spans="2:8">
      <c r="B3" s="54" t="s">
        <v>160</v>
      </c>
      <c r="C3" s="55" t="s">
        <v>150</v>
      </c>
      <c r="D3" s="55" t="s">
        <v>155</v>
      </c>
      <c r="E3" s="56" t="s">
        <v>3</v>
      </c>
      <c r="F3" s="56" t="s">
        <v>4</v>
      </c>
      <c r="G3" s="60" t="s">
        <v>5</v>
      </c>
    </row>
    <row r="4" spans="2:8" ht="24.75" customHeight="1">
      <c r="B4" s="17" t="s">
        <v>182</v>
      </c>
      <c r="C4" s="52">
        <v>1</v>
      </c>
      <c r="D4" s="57">
        <f>C4/C$42*100</f>
        <v>0.36101083032490977</v>
      </c>
      <c r="E4" s="18">
        <v>1</v>
      </c>
      <c r="F4" s="18">
        <v>0</v>
      </c>
      <c r="G4" s="23">
        <v>0</v>
      </c>
    </row>
    <row r="5" spans="2:8" ht="24">
      <c r="B5" s="17" t="s">
        <v>19</v>
      </c>
      <c r="C5" s="52">
        <v>3</v>
      </c>
      <c r="D5" s="57">
        <f t="shared" ref="D5:D42" si="0">C5/C$42*100</f>
        <v>1.0830324909747291</v>
      </c>
      <c r="E5" s="18">
        <v>3</v>
      </c>
      <c r="F5" s="18">
        <v>0</v>
      </c>
      <c r="G5" s="23">
        <v>0</v>
      </c>
    </row>
    <row r="6" spans="2:8">
      <c r="B6" s="17" t="s">
        <v>20</v>
      </c>
      <c r="C6" s="52">
        <v>8</v>
      </c>
      <c r="D6" s="57">
        <f t="shared" si="0"/>
        <v>2.8880866425992782</v>
      </c>
      <c r="E6" s="18">
        <v>7</v>
      </c>
      <c r="F6" s="18">
        <v>0</v>
      </c>
      <c r="G6" s="23">
        <v>1</v>
      </c>
    </row>
    <row r="7" spans="2:8" ht="24">
      <c r="B7" s="17" t="s">
        <v>21</v>
      </c>
      <c r="C7" s="52">
        <v>3</v>
      </c>
      <c r="D7" s="57">
        <f t="shared" si="0"/>
        <v>1.0830324909747291</v>
      </c>
      <c r="E7" s="18">
        <v>3</v>
      </c>
      <c r="F7" s="18">
        <v>0</v>
      </c>
      <c r="G7" s="23">
        <v>0</v>
      </c>
    </row>
    <row r="8" spans="2:8" ht="23.25" customHeight="1">
      <c r="B8" s="17" t="s">
        <v>22</v>
      </c>
      <c r="C8" s="52">
        <v>15</v>
      </c>
      <c r="D8" s="57">
        <f t="shared" si="0"/>
        <v>5.4151624548736459</v>
      </c>
      <c r="E8" s="18">
        <v>15</v>
      </c>
      <c r="F8" s="18">
        <v>0</v>
      </c>
      <c r="G8" s="23">
        <v>0</v>
      </c>
    </row>
    <row r="9" spans="2:8">
      <c r="B9" s="17" t="s">
        <v>23</v>
      </c>
      <c r="C9" s="52">
        <v>1</v>
      </c>
      <c r="D9" s="57">
        <f t="shared" si="0"/>
        <v>0.36101083032490977</v>
      </c>
      <c r="E9" s="18">
        <v>1</v>
      </c>
      <c r="F9" s="18">
        <v>0</v>
      </c>
      <c r="G9" s="23">
        <v>0</v>
      </c>
    </row>
    <row r="10" spans="2:8">
      <c r="B10" s="17" t="s">
        <v>24</v>
      </c>
      <c r="C10" s="52">
        <v>1</v>
      </c>
      <c r="D10" s="57">
        <f t="shared" si="0"/>
        <v>0.36101083032490977</v>
      </c>
      <c r="E10" s="18">
        <v>1</v>
      </c>
      <c r="F10" s="18">
        <v>0</v>
      </c>
      <c r="G10" s="23">
        <v>0</v>
      </c>
    </row>
    <row r="11" spans="2:8">
      <c r="B11" s="17" t="s">
        <v>25</v>
      </c>
      <c r="C11" s="52">
        <v>1</v>
      </c>
      <c r="D11" s="57">
        <f t="shared" si="0"/>
        <v>0.36101083032490977</v>
      </c>
      <c r="E11" s="18">
        <v>1</v>
      </c>
      <c r="F11" s="18">
        <v>0</v>
      </c>
      <c r="G11" s="23">
        <v>0</v>
      </c>
    </row>
    <row r="12" spans="2:8" ht="15" customHeight="1">
      <c r="B12" s="17" t="s">
        <v>26</v>
      </c>
      <c r="C12" s="52">
        <v>8</v>
      </c>
      <c r="D12" s="57">
        <f t="shared" si="0"/>
        <v>2.8880866425992782</v>
      </c>
      <c r="E12" s="18">
        <v>8</v>
      </c>
      <c r="F12" s="18">
        <v>0</v>
      </c>
      <c r="G12" s="23">
        <v>0</v>
      </c>
    </row>
    <row r="13" spans="2:8" ht="25.5" customHeight="1">
      <c r="B13" s="17" t="s">
        <v>183</v>
      </c>
      <c r="C13" s="52">
        <v>3</v>
      </c>
      <c r="D13" s="57">
        <f t="shared" si="0"/>
        <v>1.0830324909747291</v>
      </c>
      <c r="E13" s="18">
        <v>3</v>
      </c>
      <c r="F13" s="18">
        <v>0</v>
      </c>
      <c r="G13" s="23">
        <v>0</v>
      </c>
    </row>
    <row r="14" spans="2:8" ht="24">
      <c r="B14" s="17" t="s">
        <v>184</v>
      </c>
      <c r="C14" s="52">
        <v>1</v>
      </c>
      <c r="D14" s="57">
        <f t="shared" si="0"/>
        <v>0.36101083032490977</v>
      </c>
      <c r="E14" s="18">
        <v>1</v>
      </c>
      <c r="F14" s="18">
        <v>0</v>
      </c>
      <c r="G14" s="23">
        <v>0</v>
      </c>
    </row>
    <row r="15" spans="2:8" ht="36">
      <c r="B15" s="17" t="s">
        <v>27</v>
      </c>
      <c r="C15" s="52">
        <v>1</v>
      </c>
      <c r="D15" s="57">
        <f t="shared" si="0"/>
        <v>0.36101083032490977</v>
      </c>
      <c r="E15" s="18">
        <v>1</v>
      </c>
      <c r="F15" s="18">
        <v>0</v>
      </c>
      <c r="G15" s="23">
        <v>0</v>
      </c>
    </row>
    <row r="16" spans="2:8" ht="24">
      <c r="B16" s="17" t="s">
        <v>185</v>
      </c>
      <c r="C16" s="52">
        <v>1</v>
      </c>
      <c r="D16" s="57">
        <f t="shared" si="0"/>
        <v>0.36101083032490977</v>
      </c>
      <c r="E16" s="18">
        <v>1</v>
      </c>
      <c r="F16" s="18">
        <v>0</v>
      </c>
      <c r="G16" s="23">
        <v>0</v>
      </c>
    </row>
    <row r="17" spans="2:7" ht="36">
      <c r="B17" s="17" t="s">
        <v>28</v>
      </c>
      <c r="C17" s="52">
        <v>2</v>
      </c>
      <c r="D17" s="57">
        <f t="shared" si="0"/>
        <v>0.72202166064981954</v>
      </c>
      <c r="E17" s="18">
        <v>2</v>
      </c>
      <c r="F17" s="18">
        <v>0</v>
      </c>
      <c r="G17" s="23">
        <v>0</v>
      </c>
    </row>
    <row r="18" spans="2:7">
      <c r="B18" s="17" t="s">
        <v>29</v>
      </c>
      <c r="C18" s="52">
        <v>17</v>
      </c>
      <c r="D18" s="57">
        <f t="shared" si="0"/>
        <v>6.1371841155234659</v>
      </c>
      <c r="E18" s="18">
        <v>17</v>
      </c>
      <c r="F18" s="18">
        <v>0</v>
      </c>
      <c r="G18" s="23">
        <v>0</v>
      </c>
    </row>
    <row r="19" spans="2:7">
      <c r="B19" s="17" t="s">
        <v>30</v>
      </c>
      <c r="C19" s="52">
        <v>4</v>
      </c>
      <c r="D19" s="57">
        <f t="shared" si="0"/>
        <v>1.4440433212996391</v>
      </c>
      <c r="E19" s="18">
        <v>4</v>
      </c>
      <c r="F19" s="18">
        <v>0</v>
      </c>
      <c r="G19" s="23">
        <v>0</v>
      </c>
    </row>
    <row r="20" spans="2:7">
      <c r="B20" s="17" t="s">
        <v>31</v>
      </c>
      <c r="C20" s="52">
        <v>5</v>
      </c>
      <c r="D20" s="57">
        <f t="shared" si="0"/>
        <v>1.8050541516245486</v>
      </c>
      <c r="E20" s="18">
        <v>5</v>
      </c>
      <c r="F20" s="18">
        <v>0</v>
      </c>
      <c r="G20" s="23">
        <v>0</v>
      </c>
    </row>
    <row r="21" spans="2:7" ht="15.75" customHeight="1">
      <c r="B21" s="17" t="s">
        <v>32</v>
      </c>
      <c r="C21" s="52">
        <v>12</v>
      </c>
      <c r="D21" s="57">
        <f t="shared" si="0"/>
        <v>4.3321299638989164</v>
      </c>
      <c r="E21" s="18">
        <v>12</v>
      </c>
      <c r="F21" s="18">
        <v>0</v>
      </c>
      <c r="G21" s="23">
        <v>0</v>
      </c>
    </row>
    <row r="22" spans="2:7" ht="24">
      <c r="B22" s="17" t="s">
        <v>186</v>
      </c>
      <c r="C22" s="52">
        <v>1</v>
      </c>
      <c r="D22" s="57">
        <f t="shared" si="0"/>
        <v>0.36101083032490977</v>
      </c>
      <c r="E22" s="18">
        <v>1</v>
      </c>
      <c r="F22" s="18">
        <v>0</v>
      </c>
      <c r="G22" s="23">
        <v>0</v>
      </c>
    </row>
    <row r="23" spans="2:7" ht="15" customHeight="1">
      <c r="B23" s="17" t="s">
        <v>187</v>
      </c>
      <c r="C23" s="52">
        <v>5</v>
      </c>
      <c r="D23" s="57">
        <f t="shared" si="0"/>
        <v>1.8050541516245486</v>
      </c>
      <c r="E23" s="18">
        <v>5</v>
      </c>
      <c r="F23" s="18">
        <v>0</v>
      </c>
      <c r="G23" s="23">
        <v>0</v>
      </c>
    </row>
    <row r="24" spans="2:7" ht="24">
      <c r="B24" s="17" t="s">
        <v>33</v>
      </c>
      <c r="C24" s="52">
        <v>42</v>
      </c>
      <c r="D24" s="57">
        <f t="shared" si="0"/>
        <v>15.162454873646208</v>
      </c>
      <c r="E24" s="18">
        <v>42</v>
      </c>
      <c r="F24" s="18">
        <v>0</v>
      </c>
      <c r="G24" s="23">
        <v>0</v>
      </c>
    </row>
    <row r="25" spans="2:7" ht="36">
      <c r="B25" s="17" t="s">
        <v>34</v>
      </c>
      <c r="C25" s="52">
        <v>10</v>
      </c>
      <c r="D25" s="57">
        <f t="shared" si="0"/>
        <v>3.6101083032490973</v>
      </c>
      <c r="E25" s="18">
        <v>10</v>
      </c>
      <c r="F25" s="18">
        <v>0</v>
      </c>
      <c r="G25" s="23">
        <v>0</v>
      </c>
    </row>
    <row r="26" spans="2:7" ht="24">
      <c r="B26" s="17" t="s">
        <v>35</v>
      </c>
      <c r="C26" s="52">
        <v>6</v>
      </c>
      <c r="D26" s="57">
        <f t="shared" si="0"/>
        <v>2.1660649819494582</v>
      </c>
      <c r="E26" s="18">
        <v>6</v>
      </c>
      <c r="F26" s="18">
        <v>0</v>
      </c>
      <c r="G26" s="23">
        <v>0</v>
      </c>
    </row>
    <row r="27" spans="2:7" ht="24">
      <c r="B27" s="17" t="s">
        <v>36</v>
      </c>
      <c r="C27" s="52">
        <v>28</v>
      </c>
      <c r="D27" s="57">
        <f t="shared" si="0"/>
        <v>10.108303249097473</v>
      </c>
      <c r="E27" s="18">
        <v>26</v>
      </c>
      <c r="F27" s="18">
        <v>1</v>
      </c>
      <c r="G27" s="23">
        <v>1</v>
      </c>
    </row>
    <row r="28" spans="2:7" ht="36">
      <c r="B28" s="17" t="s">
        <v>37</v>
      </c>
      <c r="C28" s="52">
        <v>13</v>
      </c>
      <c r="D28" s="57">
        <f t="shared" si="0"/>
        <v>4.6931407942238268</v>
      </c>
      <c r="E28" s="18">
        <v>13</v>
      </c>
      <c r="F28" s="18">
        <v>0</v>
      </c>
      <c r="G28" s="23">
        <v>0</v>
      </c>
    </row>
    <row r="29" spans="2:7" ht="36">
      <c r="B29" s="17" t="s">
        <v>38</v>
      </c>
      <c r="C29" s="52">
        <v>9</v>
      </c>
      <c r="D29" s="57">
        <f t="shared" si="0"/>
        <v>3.2490974729241873</v>
      </c>
      <c r="E29" s="18">
        <v>9</v>
      </c>
      <c r="F29" s="18">
        <v>0</v>
      </c>
      <c r="G29" s="23">
        <v>0</v>
      </c>
    </row>
    <row r="30" spans="2:7">
      <c r="B30" s="17" t="s">
        <v>39</v>
      </c>
      <c r="C30" s="52">
        <v>9</v>
      </c>
      <c r="D30" s="57">
        <f t="shared" si="0"/>
        <v>3.2490974729241873</v>
      </c>
      <c r="E30" s="18">
        <v>9</v>
      </c>
      <c r="F30" s="18">
        <v>0</v>
      </c>
      <c r="G30" s="23">
        <v>0</v>
      </c>
    </row>
    <row r="31" spans="2:7" ht="24">
      <c r="B31" s="17" t="s">
        <v>40</v>
      </c>
      <c r="C31" s="52">
        <v>4</v>
      </c>
      <c r="D31" s="57">
        <f t="shared" si="0"/>
        <v>1.4440433212996391</v>
      </c>
      <c r="E31" s="18">
        <v>4</v>
      </c>
      <c r="F31" s="18">
        <v>0</v>
      </c>
      <c r="G31" s="23">
        <v>0</v>
      </c>
    </row>
    <row r="32" spans="2:7" ht="24">
      <c r="B32" s="17" t="s">
        <v>41</v>
      </c>
      <c r="C32" s="52">
        <v>1</v>
      </c>
      <c r="D32" s="57">
        <f t="shared" si="0"/>
        <v>0.36101083032490977</v>
      </c>
      <c r="E32" s="18">
        <v>1</v>
      </c>
      <c r="F32" s="18">
        <v>0</v>
      </c>
      <c r="G32" s="23">
        <v>0</v>
      </c>
    </row>
    <row r="33" spans="2:7" ht="24">
      <c r="B33" s="17" t="s">
        <v>42</v>
      </c>
      <c r="C33" s="52">
        <v>4</v>
      </c>
      <c r="D33" s="57">
        <f t="shared" si="0"/>
        <v>1.4440433212996391</v>
      </c>
      <c r="E33" s="18">
        <v>4</v>
      </c>
      <c r="F33" s="18">
        <v>0</v>
      </c>
      <c r="G33" s="23">
        <v>0</v>
      </c>
    </row>
    <row r="34" spans="2:7" ht="13.5" customHeight="1">
      <c r="B34" s="17" t="s">
        <v>43</v>
      </c>
      <c r="C34" s="52">
        <v>3</v>
      </c>
      <c r="D34" s="57">
        <f t="shared" si="0"/>
        <v>1.0830324909747291</v>
      </c>
      <c r="E34" s="18">
        <v>3</v>
      </c>
      <c r="F34" s="18">
        <v>0</v>
      </c>
      <c r="G34" s="23">
        <v>0</v>
      </c>
    </row>
    <row r="35" spans="2:7" ht="36">
      <c r="B35" s="17" t="s">
        <v>44</v>
      </c>
      <c r="C35" s="52">
        <v>3</v>
      </c>
      <c r="D35" s="57">
        <f t="shared" si="0"/>
        <v>1.0830324909747291</v>
      </c>
      <c r="E35" s="18">
        <v>3</v>
      </c>
      <c r="F35" s="18">
        <v>0</v>
      </c>
      <c r="G35" s="23">
        <v>0</v>
      </c>
    </row>
    <row r="36" spans="2:7" ht="24">
      <c r="B36" s="17" t="s">
        <v>45</v>
      </c>
      <c r="C36" s="52">
        <v>23</v>
      </c>
      <c r="D36" s="57">
        <f t="shared" si="0"/>
        <v>8.3032490974729249</v>
      </c>
      <c r="E36" s="18">
        <v>23</v>
      </c>
      <c r="F36" s="18">
        <v>0</v>
      </c>
      <c r="G36" s="23">
        <v>0</v>
      </c>
    </row>
    <row r="37" spans="2:7">
      <c r="B37" s="17" t="s">
        <v>46</v>
      </c>
      <c r="C37" s="52">
        <v>2</v>
      </c>
      <c r="D37" s="57">
        <f t="shared" si="0"/>
        <v>0.72202166064981954</v>
      </c>
      <c r="E37" s="18">
        <v>2</v>
      </c>
      <c r="F37" s="18">
        <v>0</v>
      </c>
      <c r="G37" s="23">
        <v>0</v>
      </c>
    </row>
    <row r="38" spans="2:7" ht="36">
      <c r="B38" s="17" t="s">
        <v>47</v>
      </c>
      <c r="C38" s="52">
        <v>2</v>
      </c>
      <c r="D38" s="57">
        <f t="shared" si="0"/>
        <v>0.72202166064981954</v>
      </c>
      <c r="E38" s="18">
        <v>2</v>
      </c>
      <c r="F38" s="18">
        <v>0</v>
      </c>
      <c r="G38" s="23">
        <v>0</v>
      </c>
    </row>
    <row r="39" spans="2:7">
      <c r="B39" s="17" t="s">
        <v>48</v>
      </c>
      <c r="C39" s="52">
        <v>18</v>
      </c>
      <c r="D39" s="57">
        <f t="shared" si="0"/>
        <v>6.4981949458483745</v>
      </c>
      <c r="E39" s="18">
        <v>18</v>
      </c>
      <c r="F39" s="18">
        <v>0</v>
      </c>
      <c r="G39" s="23">
        <v>0</v>
      </c>
    </row>
    <row r="40" spans="2:7">
      <c r="B40" s="17" t="s">
        <v>188</v>
      </c>
      <c r="C40" s="52">
        <v>3</v>
      </c>
      <c r="D40" s="57">
        <f t="shared" si="0"/>
        <v>1.0830324909747291</v>
      </c>
      <c r="E40" s="18">
        <v>3</v>
      </c>
      <c r="F40" s="18">
        <v>0</v>
      </c>
      <c r="G40" s="23">
        <v>0</v>
      </c>
    </row>
    <row r="41" spans="2:7">
      <c r="B41" s="51" t="s">
        <v>49</v>
      </c>
      <c r="C41" s="60">
        <v>4</v>
      </c>
      <c r="D41" s="57">
        <f t="shared" si="0"/>
        <v>1.4440433212996391</v>
      </c>
      <c r="E41" s="23">
        <v>4</v>
      </c>
      <c r="F41" s="23">
        <v>0</v>
      </c>
      <c r="G41" s="23">
        <v>0</v>
      </c>
    </row>
    <row r="42" spans="2:7">
      <c r="B42" s="58" t="s">
        <v>0</v>
      </c>
      <c r="C42" s="53">
        <v>277</v>
      </c>
      <c r="D42" s="59">
        <f t="shared" si="0"/>
        <v>100</v>
      </c>
      <c r="E42" s="53">
        <v>274</v>
      </c>
      <c r="F42" s="53">
        <v>1</v>
      </c>
      <c r="G42" s="34">
        <v>2</v>
      </c>
    </row>
    <row r="43" spans="2:7">
      <c r="B43" s="48"/>
      <c r="C43" s="49"/>
      <c r="D43" s="50"/>
      <c r="E43" s="49"/>
      <c r="F43" s="49"/>
    </row>
    <row r="44" spans="2:7">
      <c r="B44" s="48"/>
      <c r="C44" s="49"/>
      <c r="D44" s="50"/>
      <c r="E44" s="49"/>
      <c r="F44" s="49"/>
    </row>
    <row r="45" spans="2:7">
      <c r="B45" s="48"/>
      <c r="C45" s="49"/>
      <c r="D45" s="50"/>
      <c r="E45" s="49"/>
      <c r="F45" s="49"/>
    </row>
    <row r="46" spans="2:7">
      <c r="B46" s="48"/>
      <c r="C46" s="49"/>
      <c r="D46" s="50"/>
      <c r="E46" s="49"/>
      <c r="F46" s="49"/>
    </row>
    <row r="47" spans="2:7">
      <c r="B47" s="48"/>
      <c r="C47" s="49"/>
      <c r="D47" s="50"/>
      <c r="E47" s="49"/>
      <c r="F47" s="49"/>
    </row>
    <row r="48" spans="2:7">
      <c r="B48" s="48"/>
      <c r="C48" s="49"/>
      <c r="D48" s="50"/>
      <c r="E48" s="49"/>
      <c r="F48" s="49"/>
    </row>
  </sheetData>
  <sortState ref="A47:C57">
    <sortCondition ref="A47"/>
  </sortState>
  <mergeCells count="1">
    <mergeCell ref="B2:G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6"/>
  <sheetViews>
    <sheetView workbookViewId="0">
      <selection activeCell="B2" sqref="B2:G2"/>
    </sheetView>
  </sheetViews>
  <sheetFormatPr baseColWidth="10" defaultRowHeight="15"/>
  <cols>
    <col min="2" max="2" width="48.42578125" customWidth="1"/>
  </cols>
  <sheetData>
    <row r="2" spans="1:7" ht="15" customHeight="1">
      <c r="A2" s="117"/>
      <c r="B2" s="150" t="s">
        <v>225</v>
      </c>
      <c r="C2" s="151"/>
      <c r="D2" s="151"/>
      <c r="E2" s="151"/>
      <c r="F2" s="151"/>
      <c r="G2" s="152"/>
    </row>
    <row r="3" spans="1:7">
      <c r="B3" s="61" t="s">
        <v>50</v>
      </c>
      <c r="C3" s="62" t="s">
        <v>150</v>
      </c>
      <c r="D3" s="62" t="s">
        <v>155</v>
      </c>
      <c r="E3" s="63" t="s">
        <v>3</v>
      </c>
      <c r="F3" s="63" t="s">
        <v>4</v>
      </c>
      <c r="G3" s="63" t="s">
        <v>5</v>
      </c>
    </row>
    <row r="4" spans="1:7" ht="15.75" customHeight="1">
      <c r="B4" s="69" t="s">
        <v>51</v>
      </c>
      <c r="C4" s="64">
        <v>6</v>
      </c>
      <c r="D4" s="65">
        <f>C4/277*100</f>
        <v>2.1660649819494582</v>
      </c>
      <c r="E4" s="70">
        <v>6</v>
      </c>
      <c r="F4" s="70">
        <v>0</v>
      </c>
      <c r="G4" s="70">
        <v>0</v>
      </c>
    </row>
    <row r="5" spans="1:7" ht="24">
      <c r="B5" s="69" t="s">
        <v>52</v>
      </c>
      <c r="C5" s="64">
        <v>2</v>
      </c>
      <c r="D5" s="65">
        <f t="shared" ref="D5:D26" si="0">C5/277*100</f>
        <v>0.72202166064981954</v>
      </c>
      <c r="E5" s="70">
        <v>2</v>
      </c>
      <c r="F5" s="70">
        <v>0</v>
      </c>
      <c r="G5" s="70">
        <v>0</v>
      </c>
    </row>
    <row r="6" spans="1:7" ht="24">
      <c r="B6" s="69" t="s">
        <v>53</v>
      </c>
      <c r="C6" s="64">
        <v>6</v>
      </c>
      <c r="D6" s="65">
        <f t="shared" si="0"/>
        <v>2.1660649819494582</v>
      </c>
      <c r="E6" s="70">
        <v>6</v>
      </c>
      <c r="F6" s="70">
        <v>0</v>
      </c>
      <c r="G6" s="70">
        <v>0</v>
      </c>
    </row>
    <row r="7" spans="1:7" ht="24">
      <c r="B7" s="69" t="s">
        <v>189</v>
      </c>
      <c r="C7" s="64">
        <v>1</v>
      </c>
      <c r="D7" s="65">
        <f t="shared" si="0"/>
        <v>0.36101083032490977</v>
      </c>
      <c r="E7" s="70">
        <v>1</v>
      </c>
      <c r="F7" s="70">
        <v>0</v>
      </c>
      <c r="G7" s="70">
        <v>0</v>
      </c>
    </row>
    <row r="8" spans="1:7" ht="24">
      <c r="B8" s="69" t="s">
        <v>190</v>
      </c>
      <c r="C8" s="64">
        <v>1</v>
      </c>
      <c r="D8" s="65">
        <f t="shared" si="0"/>
        <v>0.36101083032490977</v>
      </c>
      <c r="E8" s="70">
        <v>1</v>
      </c>
      <c r="F8" s="70">
        <v>0</v>
      </c>
      <c r="G8" s="70">
        <v>0</v>
      </c>
    </row>
    <row r="9" spans="1:7">
      <c r="B9" s="69" t="s">
        <v>54</v>
      </c>
      <c r="C9" s="64">
        <v>58</v>
      </c>
      <c r="D9" s="65">
        <f t="shared" si="0"/>
        <v>20.938628158844764</v>
      </c>
      <c r="E9" s="70">
        <v>56</v>
      </c>
      <c r="F9" s="70">
        <v>1</v>
      </c>
      <c r="G9" s="70">
        <v>1</v>
      </c>
    </row>
    <row r="10" spans="1:7" ht="24">
      <c r="B10" s="69" t="s">
        <v>55</v>
      </c>
      <c r="C10" s="64">
        <v>40</v>
      </c>
      <c r="D10" s="65">
        <f t="shared" si="0"/>
        <v>14.440433212996389</v>
      </c>
      <c r="E10" s="70">
        <v>40</v>
      </c>
      <c r="F10" s="70">
        <v>0</v>
      </c>
      <c r="G10" s="70">
        <v>0</v>
      </c>
    </row>
    <row r="11" spans="1:7" ht="24">
      <c r="B11" s="69" t="s">
        <v>56</v>
      </c>
      <c r="C11" s="64">
        <v>4</v>
      </c>
      <c r="D11" s="65">
        <f t="shared" si="0"/>
        <v>1.4440433212996391</v>
      </c>
      <c r="E11" s="70">
        <v>4</v>
      </c>
      <c r="F11" s="70">
        <v>0</v>
      </c>
      <c r="G11" s="70">
        <v>0</v>
      </c>
    </row>
    <row r="12" spans="1:7">
      <c r="B12" s="69" t="s">
        <v>57</v>
      </c>
      <c r="C12" s="64">
        <v>2</v>
      </c>
      <c r="D12" s="65">
        <f t="shared" si="0"/>
        <v>0.72202166064981954</v>
      </c>
      <c r="E12" s="70">
        <v>2</v>
      </c>
      <c r="F12" s="70">
        <v>0</v>
      </c>
      <c r="G12" s="70">
        <v>0</v>
      </c>
    </row>
    <row r="13" spans="1:7">
      <c r="B13" s="69" t="s">
        <v>58</v>
      </c>
      <c r="C13" s="64">
        <v>14</v>
      </c>
      <c r="D13" s="65">
        <f t="shared" si="0"/>
        <v>5.0541516245487363</v>
      </c>
      <c r="E13" s="70">
        <v>14</v>
      </c>
      <c r="F13" s="70">
        <v>0</v>
      </c>
      <c r="G13" s="70">
        <v>0</v>
      </c>
    </row>
    <row r="14" spans="1:7">
      <c r="B14" s="69" t="s">
        <v>59</v>
      </c>
      <c r="C14" s="64">
        <v>11</v>
      </c>
      <c r="D14" s="65">
        <f t="shared" si="0"/>
        <v>3.9711191335740073</v>
      </c>
      <c r="E14" s="70">
        <v>11</v>
      </c>
      <c r="F14" s="70">
        <v>0</v>
      </c>
      <c r="G14" s="70">
        <v>0</v>
      </c>
    </row>
    <row r="15" spans="1:7" ht="24">
      <c r="B15" s="69" t="s">
        <v>60</v>
      </c>
      <c r="C15" s="64">
        <v>3</v>
      </c>
      <c r="D15" s="65">
        <f t="shared" si="0"/>
        <v>1.0830324909747291</v>
      </c>
      <c r="E15" s="70">
        <v>3</v>
      </c>
      <c r="F15" s="70">
        <v>0</v>
      </c>
      <c r="G15" s="70">
        <v>0</v>
      </c>
    </row>
    <row r="16" spans="1:7" ht="24">
      <c r="B16" s="69" t="s">
        <v>61</v>
      </c>
      <c r="C16" s="64">
        <v>9</v>
      </c>
      <c r="D16" s="65">
        <f t="shared" si="0"/>
        <v>3.2490974729241873</v>
      </c>
      <c r="E16" s="70">
        <v>8</v>
      </c>
      <c r="F16" s="70">
        <v>0</v>
      </c>
      <c r="G16" s="70">
        <v>1</v>
      </c>
    </row>
    <row r="17" spans="2:7" ht="24">
      <c r="B17" s="69" t="s">
        <v>62</v>
      </c>
      <c r="C17" s="64">
        <v>2</v>
      </c>
      <c r="D17" s="65">
        <f t="shared" si="0"/>
        <v>0.72202166064981954</v>
      </c>
      <c r="E17" s="70">
        <v>2</v>
      </c>
      <c r="F17" s="70">
        <v>0</v>
      </c>
      <c r="G17" s="70">
        <v>0</v>
      </c>
    </row>
    <row r="18" spans="2:7" ht="24">
      <c r="B18" s="69" t="s">
        <v>63</v>
      </c>
      <c r="C18" s="64">
        <v>13</v>
      </c>
      <c r="D18" s="65">
        <f t="shared" si="0"/>
        <v>4.6931407942238268</v>
      </c>
      <c r="E18" s="70">
        <v>13</v>
      </c>
      <c r="F18" s="70">
        <v>0</v>
      </c>
      <c r="G18" s="70">
        <v>0</v>
      </c>
    </row>
    <row r="19" spans="2:7" ht="24">
      <c r="B19" s="69" t="s">
        <v>64</v>
      </c>
      <c r="C19" s="64">
        <v>5</v>
      </c>
      <c r="D19" s="65">
        <f t="shared" si="0"/>
        <v>1.8050541516245486</v>
      </c>
      <c r="E19" s="70">
        <v>5</v>
      </c>
      <c r="F19" s="70">
        <v>0</v>
      </c>
      <c r="G19" s="70">
        <v>0</v>
      </c>
    </row>
    <row r="20" spans="2:7" ht="24">
      <c r="B20" s="69" t="s">
        <v>65</v>
      </c>
      <c r="C20" s="64">
        <v>4</v>
      </c>
      <c r="D20" s="65">
        <f t="shared" si="0"/>
        <v>1.4440433212996391</v>
      </c>
      <c r="E20" s="70">
        <v>4</v>
      </c>
      <c r="F20" s="70">
        <v>0</v>
      </c>
      <c r="G20" s="70">
        <v>0</v>
      </c>
    </row>
    <row r="21" spans="2:7">
      <c r="B21" s="69" t="s">
        <v>66</v>
      </c>
      <c r="C21" s="64">
        <v>4</v>
      </c>
      <c r="D21" s="65">
        <f t="shared" si="0"/>
        <v>1.4440433212996391</v>
      </c>
      <c r="E21" s="70">
        <v>4</v>
      </c>
      <c r="F21" s="70">
        <v>0</v>
      </c>
      <c r="G21" s="70">
        <v>0</v>
      </c>
    </row>
    <row r="22" spans="2:7">
      <c r="B22" s="69" t="s">
        <v>67</v>
      </c>
      <c r="C22" s="64">
        <v>1</v>
      </c>
      <c r="D22" s="65">
        <f t="shared" si="0"/>
        <v>0.36101083032490977</v>
      </c>
      <c r="E22" s="70">
        <v>1</v>
      </c>
      <c r="F22" s="70">
        <v>0</v>
      </c>
      <c r="G22" s="70">
        <v>0</v>
      </c>
    </row>
    <row r="23" spans="2:7">
      <c r="B23" s="69" t="s">
        <v>68</v>
      </c>
      <c r="C23" s="64">
        <v>4</v>
      </c>
      <c r="D23" s="65">
        <f t="shared" si="0"/>
        <v>1.4440433212996391</v>
      </c>
      <c r="E23" s="70">
        <v>4</v>
      </c>
      <c r="F23" s="70">
        <v>0</v>
      </c>
      <c r="G23" s="70">
        <v>0</v>
      </c>
    </row>
    <row r="24" spans="2:7" ht="24">
      <c r="B24" s="69" t="s">
        <v>69</v>
      </c>
      <c r="C24" s="64">
        <v>1</v>
      </c>
      <c r="D24" s="65">
        <f t="shared" si="0"/>
        <v>0.36101083032490977</v>
      </c>
      <c r="E24" s="70">
        <v>1</v>
      </c>
      <c r="F24" s="70">
        <v>0</v>
      </c>
      <c r="G24" s="70">
        <v>0</v>
      </c>
    </row>
    <row r="25" spans="2:7" ht="24">
      <c r="B25" s="69" t="s">
        <v>70</v>
      </c>
      <c r="C25" s="64">
        <v>86</v>
      </c>
      <c r="D25" s="65">
        <f t="shared" si="0"/>
        <v>31.046931407942242</v>
      </c>
      <c r="E25" s="70">
        <v>86</v>
      </c>
      <c r="F25" s="70">
        <v>0</v>
      </c>
      <c r="G25" s="70">
        <v>0</v>
      </c>
    </row>
    <row r="26" spans="2:7">
      <c r="B26" s="68" t="s">
        <v>0</v>
      </c>
      <c r="C26" s="66">
        <v>277</v>
      </c>
      <c r="D26" s="67">
        <f t="shared" si="0"/>
        <v>100</v>
      </c>
      <c r="E26" s="71">
        <v>274</v>
      </c>
      <c r="F26" s="71">
        <v>1</v>
      </c>
      <c r="G26" s="71">
        <v>2</v>
      </c>
    </row>
  </sheetData>
  <sortState ref="A54:F61">
    <sortCondition ref="A54"/>
  </sortState>
  <mergeCells count="1">
    <mergeCell ref="B2:G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2"/>
  <sheetViews>
    <sheetView workbookViewId="0">
      <selection activeCell="B2" sqref="B2:G2"/>
    </sheetView>
  </sheetViews>
  <sheetFormatPr baseColWidth="10" defaultRowHeight="15"/>
  <cols>
    <col min="2" max="2" width="36.5703125" customWidth="1"/>
  </cols>
  <sheetData>
    <row r="2" spans="1:7" ht="15" customHeight="1">
      <c r="A2" s="117"/>
      <c r="B2" s="150" t="s">
        <v>226</v>
      </c>
      <c r="C2" s="151"/>
      <c r="D2" s="151"/>
      <c r="E2" s="151"/>
      <c r="F2" s="151"/>
      <c r="G2" s="152"/>
    </row>
    <row r="3" spans="1:7">
      <c r="B3" s="61" t="s">
        <v>161</v>
      </c>
      <c r="C3" s="62" t="s">
        <v>150</v>
      </c>
      <c r="D3" s="62" t="s">
        <v>155</v>
      </c>
      <c r="E3" s="63" t="s">
        <v>3</v>
      </c>
      <c r="F3" s="63" t="s">
        <v>4</v>
      </c>
      <c r="G3" s="63" t="s">
        <v>5</v>
      </c>
    </row>
    <row r="4" spans="1:7" ht="15.75" customHeight="1">
      <c r="B4" s="74" t="s">
        <v>51</v>
      </c>
      <c r="C4" s="72">
        <v>1</v>
      </c>
      <c r="D4" s="65">
        <f>C4/277*100</f>
        <v>0.36101083032490977</v>
      </c>
      <c r="E4" s="19">
        <v>1</v>
      </c>
      <c r="F4" s="19">
        <v>0</v>
      </c>
      <c r="G4" s="23">
        <v>0</v>
      </c>
    </row>
    <row r="5" spans="1:7">
      <c r="B5" s="74" t="s">
        <v>191</v>
      </c>
      <c r="C5" s="72">
        <v>2</v>
      </c>
      <c r="D5" s="65">
        <f t="shared" ref="D5:D31" si="0">C5/277*100</f>
        <v>0.72202166064981954</v>
      </c>
      <c r="E5" s="19">
        <v>2</v>
      </c>
      <c r="F5" s="19">
        <v>0</v>
      </c>
      <c r="G5" s="23">
        <v>0</v>
      </c>
    </row>
    <row r="6" spans="1:7">
      <c r="B6" s="74" t="s">
        <v>71</v>
      </c>
      <c r="C6" s="72">
        <v>3</v>
      </c>
      <c r="D6" s="65">
        <f t="shared" si="0"/>
        <v>1.0830324909747291</v>
      </c>
      <c r="E6" s="19">
        <v>3</v>
      </c>
      <c r="F6" s="19">
        <v>0</v>
      </c>
      <c r="G6" s="23">
        <v>0</v>
      </c>
    </row>
    <row r="7" spans="1:7" ht="24">
      <c r="B7" s="74" t="s">
        <v>72</v>
      </c>
      <c r="C7" s="72">
        <v>4</v>
      </c>
      <c r="D7" s="65">
        <f t="shared" si="0"/>
        <v>1.4440433212996391</v>
      </c>
      <c r="E7" s="19">
        <v>4</v>
      </c>
      <c r="F7" s="19">
        <v>0</v>
      </c>
      <c r="G7" s="23">
        <v>0</v>
      </c>
    </row>
    <row r="8" spans="1:7" ht="36">
      <c r="B8" s="74" t="s">
        <v>73</v>
      </c>
      <c r="C8" s="72">
        <v>4</v>
      </c>
      <c r="D8" s="65">
        <f t="shared" si="0"/>
        <v>1.4440433212996391</v>
      </c>
      <c r="E8" s="19">
        <v>4</v>
      </c>
      <c r="F8" s="19">
        <v>0</v>
      </c>
      <c r="G8" s="23">
        <v>0</v>
      </c>
    </row>
    <row r="9" spans="1:7" ht="24">
      <c r="B9" s="74" t="s">
        <v>74</v>
      </c>
      <c r="C9" s="72">
        <v>29</v>
      </c>
      <c r="D9" s="65">
        <f t="shared" si="0"/>
        <v>10.469314079422382</v>
      </c>
      <c r="E9" s="19">
        <v>29</v>
      </c>
      <c r="F9" s="19">
        <v>0</v>
      </c>
      <c r="G9" s="23">
        <v>0</v>
      </c>
    </row>
    <row r="10" spans="1:7" ht="24">
      <c r="B10" s="74" t="s">
        <v>75</v>
      </c>
      <c r="C10" s="72">
        <v>6</v>
      </c>
      <c r="D10" s="65">
        <f t="shared" si="0"/>
        <v>2.1660649819494582</v>
      </c>
      <c r="E10" s="19">
        <v>6</v>
      </c>
      <c r="F10" s="19">
        <v>0</v>
      </c>
      <c r="G10" s="23">
        <v>0</v>
      </c>
    </row>
    <row r="11" spans="1:7" ht="36">
      <c r="B11" s="74" t="s">
        <v>76</v>
      </c>
      <c r="C11" s="72">
        <v>3</v>
      </c>
      <c r="D11" s="65">
        <f t="shared" si="0"/>
        <v>1.0830324909747291</v>
      </c>
      <c r="E11" s="19">
        <v>3</v>
      </c>
      <c r="F11" s="19">
        <v>0</v>
      </c>
      <c r="G11" s="23">
        <v>0</v>
      </c>
    </row>
    <row r="12" spans="1:7" ht="24">
      <c r="B12" s="74" t="s">
        <v>77</v>
      </c>
      <c r="C12" s="72">
        <v>18</v>
      </c>
      <c r="D12" s="65">
        <f t="shared" si="0"/>
        <v>6.4981949458483745</v>
      </c>
      <c r="E12" s="19">
        <v>17</v>
      </c>
      <c r="F12" s="19">
        <v>0</v>
      </c>
      <c r="G12" s="23">
        <v>1</v>
      </c>
    </row>
    <row r="13" spans="1:7" ht="24">
      <c r="B13" s="74" t="s">
        <v>78</v>
      </c>
      <c r="C13" s="72">
        <v>43</v>
      </c>
      <c r="D13" s="65">
        <f t="shared" si="0"/>
        <v>15.523465703971121</v>
      </c>
      <c r="E13" s="19">
        <v>43</v>
      </c>
      <c r="F13" s="19">
        <v>0</v>
      </c>
      <c r="G13" s="23">
        <v>0</v>
      </c>
    </row>
    <row r="14" spans="1:7" ht="24">
      <c r="B14" s="74" t="s">
        <v>79</v>
      </c>
      <c r="C14" s="72">
        <v>7</v>
      </c>
      <c r="D14" s="65">
        <f t="shared" si="0"/>
        <v>2.5270758122743682</v>
      </c>
      <c r="E14" s="19">
        <v>7</v>
      </c>
      <c r="F14" s="19">
        <v>0</v>
      </c>
      <c r="G14" s="23">
        <v>0</v>
      </c>
    </row>
    <row r="15" spans="1:7" ht="24">
      <c r="B15" s="74" t="s">
        <v>80</v>
      </c>
      <c r="C15" s="72">
        <v>6</v>
      </c>
      <c r="D15" s="65">
        <f t="shared" si="0"/>
        <v>2.1660649819494582</v>
      </c>
      <c r="E15" s="19">
        <v>6</v>
      </c>
      <c r="F15" s="19">
        <v>0</v>
      </c>
      <c r="G15" s="23">
        <v>0</v>
      </c>
    </row>
    <row r="16" spans="1:7" ht="24">
      <c r="B16" s="74" t="s">
        <v>192</v>
      </c>
      <c r="C16" s="72">
        <v>2</v>
      </c>
      <c r="D16" s="65">
        <f t="shared" si="0"/>
        <v>0.72202166064981954</v>
      </c>
      <c r="E16" s="19">
        <v>2</v>
      </c>
      <c r="F16" s="19">
        <v>0</v>
      </c>
      <c r="G16" s="23">
        <v>0</v>
      </c>
    </row>
    <row r="17" spans="2:7" ht="24">
      <c r="B17" s="74" t="s">
        <v>193</v>
      </c>
      <c r="C17" s="72">
        <v>1</v>
      </c>
      <c r="D17" s="65">
        <f t="shared" si="0"/>
        <v>0.36101083032490977</v>
      </c>
      <c r="E17" s="19">
        <v>1</v>
      </c>
      <c r="F17" s="19">
        <v>0</v>
      </c>
      <c r="G17" s="23">
        <v>0</v>
      </c>
    </row>
    <row r="18" spans="2:7" ht="36">
      <c r="B18" s="74" t="s">
        <v>81</v>
      </c>
      <c r="C18" s="72">
        <v>3</v>
      </c>
      <c r="D18" s="65">
        <f t="shared" si="0"/>
        <v>1.0830324909747291</v>
      </c>
      <c r="E18" s="19">
        <v>3</v>
      </c>
      <c r="F18" s="19">
        <v>0</v>
      </c>
      <c r="G18" s="23">
        <v>0</v>
      </c>
    </row>
    <row r="19" spans="2:7" ht="24">
      <c r="B19" s="74" t="s">
        <v>82</v>
      </c>
      <c r="C19" s="72">
        <v>15</v>
      </c>
      <c r="D19" s="65">
        <f t="shared" si="0"/>
        <v>5.4151624548736459</v>
      </c>
      <c r="E19" s="19">
        <v>15</v>
      </c>
      <c r="F19" s="19">
        <v>0</v>
      </c>
      <c r="G19" s="23">
        <v>0</v>
      </c>
    </row>
    <row r="20" spans="2:7" ht="25.5" customHeight="1">
      <c r="B20" s="74" t="s">
        <v>83</v>
      </c>
      <c r="C20" s="72">
        <v>5</v>
      </c>
      <c r="D20" s="65">
        <f t="shared" si="0"/>
        <v>1.8050541516245486</v>
      </c>
      <c r="E20" s="19">
        <v>5</v>
      </c>
      <c r="F20" s="19">
        <v>0</v>
      </c>
      <c r="G20" s="23">
        <v>0</v>
      </c>
    </row>
    <row r="21" spans="2:7" ht="23.25" customHeight="1">
      <c r="B21" s="74" t="s">
        <v>84</v>
      </c>
      <c r="C21" s="72">
        <v>2</v>
      </c>
      <c r="D21" s="65">
        <f t="shared" si="0"/>
        <v>0.72202166064981954</v>
      </c>
      <c r="E21" s="19">
        <v>2</v>
      </c>
      <c r="F21" s="19">
        <v>0</v>
      </c>
      <c r="G21" s="23">
        <v>0</v>
      </c>
    </row>
    <row r="22" spans="2:7" ht="36">
      <c r="B22" s="74" t="s">
        <v>194</v>
      </c>
      <c r="C22" s="72">
        <v>1</v>
      </c>
      <c r="D22" s="65">
        <f t="shared" si="0"/>
        <v>0.36101083032490977</v>
      </c>
      <c r="E22" s="19">
        <v>1</v>
      </c>
      <c r="F22" s="19">
        <v>0</v>
      </c>
      <c r="G22" s="23">
        <v>0</v>
      </c>
    </row>
    <row r="23" spans="2:7">
      <c r="B23" s="74" t="s">
        <v>85</v>
      </c>
      <c r="C23" s="72">
        <v>79</v>
      </c>
      <c r="D23" s="65">
        <f t="shared" si="0"/>
        <v>28.51985559566787</v>
      </c>
      <c r="E23" s="19">
        <v>78</v>
      </c>
      <c r="F23" s="19">
        <v>1</v>
      </c>
      <c r="G23" s="23">
        <v>0</v>
      </c>
    </row>
    <row r="24" spans="2:7">
      <c r="B24" s="74" t="s">
        <v>86</v>
      </c>
      <c r="C24" s="72">
        <v>4</v>
      </c>
      <c r="D24" s="65">
        <f t="shared" si="0"/>
        <v>1.4440433212996391</v>
      </c>
      <c r="E24" s="19">
        <v>4</v>
      </c>
      <c r="F24" s="19">
        <v>0</v>
      </c>
      <c r="G24" s="23">
        <v>0</v>
      </c>
    </row>
    <row r="25" spans="2:7">
      <c r="B25" s="74" t="s">
        <v>87</v>
      </c>
      <c r="C25" s="72">
        <v>1</v>
      </c>
      <c r="D25" s="65">
        <f t="shared" si="0"/>
        <v>0.36101083032490977</v>
      </c>
      <c r="E25" s="19">
        <v>1</v>
      </c>
      <c r="F25" s="19">
        <v>0</v>
      </c>
      <c r="G25" s="23">
        <v>0</v>
      </c>
    </row>
    <row r="26" spans="2:7">
      <c r="B26" s="74" t="s">
        <v>88</v>
      </c>
      <c r="C26" s="72">
        <v>5</v>
      </c>
      <c r="D26" s="65">
        <f t="shared" si="0"/>
        <v>1.8050541516245486</v>
      </c>
      <c r="E26" s="19">
        <v>5</v>
      </c>
      <c r="F26" s="19">
        <v>0</v>
      </c>
      <c r="G26" s="23">
        <v>0</v>
      </c>
    </row>
    <row r="27" spans="2:7">
      <c r="B27" s="74" t="s">
        <v>89</v>
      </c>
      <c r="C27" s="72">
        <v>25</v>
      </c>
      <c r="D27" s="65">
        <f t="shared" si="0"/>
        <v>9.025270758122744</v>
      </c>
      <c r="E27" s="19">
        <v>24</v>
      </c>
      <c r="F27" s="19">
        <v>0</v>
      </c>
      <c r="G27" s="23">
        <v>1</v>
      </c>
    </row>
    <row r="28" spans="2:7" ht="36">
      <c r="B28" s="74" t="s">
        <v>90</v>
      </c>
      <c r="C28" s="72">
        <v>4</v>
      </c>
      <c r="D28" s="65">
        <f t="shared" si="0"/>
        <v>1.4440433212996391</v>
      </c>
      <c r="E28" s="19">
        <v>4</v>
      </c>
      <c r="F28" s="19">
        <v>0</v>
      </c>
      <c r="G28" s="23">
        <v>0</v>
      </c>
    </row>
    <row r="29" spans="2:7">
      <c r="B29" s="74" t="s">
        <v>91</v>
      </c>
      <c r="C29" s="72">
        <v>3</v>
      </c>
      <c r="D29" s="65">
        <f t="shared" si="0"/>
        <v>1.0830324909747291</v>
      </c>
      <c r="E29" s="19">
        <v>3</v>
      </c>
      <c r="F29" s="19">
        <v>0</v>
      </c>
      <c r="G29" s="23">
        <v>0</v>
      </c>
    </row>
    <row r="30" spans="2:7" ht="24">
      <c r="B30" s="74" t="s">
        <v>92</v>
      </c>
      <c r="C30" s="75">
        <v>1</v>
      </c>
      <c r="D30" s="65">
        <f t="shared" si="0"/>
        <v>0.36101083032490977</v>
      </c>
      <c r="E30" s="23">
        <v>1</v>
      </c>
      <c r="F30" s="23">
        <v>0</v>
      </c>
      <c r="G30" s="23">
        <v>0</v>
      </c>
    </row>
    <row r="31" spans="2:7">
      <c r="B31" s="76" t="s">
        <v>0</v>
      </c>
      <c r="C31" s="73">
        <v>277</v>
      </c>
      <c r="D31" s="65">
        <f t="shared" si="0"/>
        <v>100</v>
      </c>
      <c r="E31" s="73">
        <v>274</v>
      </c>
      <c r="F31" s="73">
        <v>1</v>
      </c>
      <c r="G31" s="75">
        <v>2</v>
      </c>
    </row>
    <row r="32" spans="2:7" ht="17.25" customHeight="1"/>
  </sheetData>
  <mergeCells count="1">
    <mergeCell ref="B2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4"/>
  <sheetViews>
    <sheetView workbookViewId="0">
      <selection activeCell="B2" sqref="B2:G2"/>
    </sheetView>
  </sheetViews>
  <sheetFormatPr baseColWidth="10" defaultRowHeight="15"/>
  <cols>
    <col min="2" max="2" width="39.42578125" customWidth="1"/>
  </cols>
  <sheetData>
    <row r="2" spans="2:7" ht="15" customHeight="1">
      <c r="B2" s="150" t="s">
        <v>227</v>
      </c>
      <c r="C2" s="151"/>
      <c r="D2" s="151"/>
      <c r="E2" s="151"/>
      <c r="F2" s="151"/>
      <c r="G2" s="152"/>
    </row>
    <row r="3" spans="2:7">
      <c r="B3" s="61" t="s">
        <v>162</v>
      </c>
      <c r="C3" s="62" t="s">
        <v>150</v>
      </c>
      <c r="D3" s="62" t="s">
        <v>155</v>
      </c>
      <c r="E3" s="63" t="s">
        <v>3</v>
      </c>
      <c r="F3" s="63" t="s">
        <v>4</v>
      </c>
      <c r="G3" s="63" t="s">
        <v>5</v>
      </c>
    </row>
    <row r="4" spans="2:7" ht="15.75" customHeight="1">
      <c r="B4" s="78" t="s">
        <v>93</v>
      </c>
      <c r="C4" s="79">
        <v>7</v>
      </c>
      <c r="D4" s="65">
        <f>C4/277*100</f>
        <v>2.5270758122743682</v>
      </c>
      <c r="E4" s="80">
        <v>7</v>
      </c>
      <c r="F4" s="80">
        <v>0</v>
      </c>
      <c r="G4" s="80">
        <v>0</v>
      </c>
    </row>
    <row r="5" spans="2:7">
      <c r="B5" s="78" t="s">
        <v>195</v>
      </c>
      <c r="C5" s="79">
        <v>2</v>
      </c>
      <c r="D5" s="65">
        <f t="shared" ref="D5:D34" si="0">C5/277*100</f>
        <v>0.72202166064981954</v>
      </c>
      <c r="E5" s="80">
        <v>2</v>
      </c>
      <c r="F5" s="80">
        <v>0</v>
      </c>
      <c r="G5" s="80">
        <v>0</v>
      </c>
    </row>
    <row r="6" spans="2:7" ht="24">
      <c r="B6" s="78" t="s">
        <v>196</v>
      </c>
      <c r="C6" s="79">
        <v>4</v>
      </c>
      <c r="D6" s="65">
        <f t="shared" si="0"/>
        <v>1.4440433212996391</v>
      </c>
      <c r="E6" s="80">
        <v>4</v>
      </c>
      <c r="F6" s="80">
        <v>0</v>
      </c>
      <c r="G6" s="80">
        <v>0</v>
      </c>
    </row>
    <row r="7" spans="2:7" ht="24">
      <c r="B7" s="78" t="s">
        <v>94</v>
      </c>
      <c r="C7" s="79">
        <v>3</v>
      </c>
      <c r="D7" s="65">
        <f t="shared" si="0"/>
        <v>1.0830324909747291</v>
      </c>
      <c r="E7" s="80">
        <v>3</v>
      </c>
      <c r="F7" s="80">
        <v>0</v>
      </c>
      <c r="G7" s="80">
        <v>0</v>
      </c>
    </row>
    <row r="8" spans="2:7" ht="24">
      <c r="B8" s="78" t="s">
        <v>197</v>
      </c>
      <c r="C8" s="79">
        <v>1</v>
      </c>
      <c r="D8" s="65">
        <f t="shared" si="0"/>
        <v>0.36101083032490977</v>
      </c>
      <c r="E8" s="80">
        <v>1</v>
      </c>
      <c r="F8" s="80">
        <v>0</v>
      </c>
      <c r="G8" s="80">
        <v>0</v>
      </c>
    </row>
    <row r="9" spans="2:7" ht="24">
      <c r="B9" s="78" t="s">
        <v>198</v>
      </c>
      <c r="C9" s="79">
        <v>1</v>
      </c>
      <c r="D9" s="65">
        <f t="shared" si="0"/>
        <v>0.36101083032490977</v>
      </c>
      <c r="E9" s="80">
        <v>1</v>
      </c>
      <c r="F9" s="80">
        <v>0</v>
      </c>
      <c r="G9" s="80">
        <v>0</v>
      </c>
    </row>
    <row r="10" spans="2:7" ht="24">
      <c r="B10" s="78" t="s">
        <v>95</v>
      </c>
      <c r="C10" s="79">
        <v>3</v>
      </c>
      <c r="D10" s="65">
        <f t="shared" si="0"/>
        <v>1.0830324909747291</v>
      </c>
      <c r="E10" s="80">
        <v>3</v>
      </c>
      <c r="F10" s="80">
        <v>0</v>
      </c>
      <c r="G10" s="80">
        <v>0</v>
      </c>
    </row>
    <row r="11" spans="2:7" ht="24">
      <c r="B11" s="78" t="s">
        <v>96</v>
      </c>
      <c r="C11" s="79">
        <v>7</v>
      </c>
      <c r="D11" s="65">
        <f t="shared" si="0"/>
        <v>2.5270758122743682</v>
      </c>
      <c r="E11" s="80">
        <v>7</v>
      </c>
      <c r="F11" s="80">
        <v>0</v>
      </c>
      <c r="G11" s="80">
        <v>0</v>
      </c>
    </row>
    <row r="12" spans="2:7" ht="24">
      <c r="B12" s="78" t="s">
        <v>97</v>
      </c>
      <c r="C12" s="79">
        <v>3</v>
      </c>
      <c r="D12" s="65">
        <f t="shared" si="0"/>
        <v>1.0830324909747291</v>
      </c>
      <c r="E12" s="80">
        <v>3</v>
      </c>
      <c r="F12" s="80">
        <v>0</v>
      </c>
      <c r="G12" s="80">
        <v>0</v>
      </c>
    </row>
    <row r="13" spans="2:7" ht="24">
      <c r="B13" s="78" t="s">
        <v>98</v>
      </c>
      <c r="C13" s="79">
        <v>6</v>
      </c>
      <c r="D13" s="65">
        <f t="shared" si="0"/>
        <v>2.1660649819494582</v>
      </c>
      <c r="E13" s="80">
        <v>6</v>
      </c>
      <c r="F13" s="80">
        <v>0</v>
      </c>
      <c r="G13" s="80">
        <v>0</v>
      </c>
    </row>
    <row r="14" spans="2:7" ht="24">
      <c r="B14" s="78" t="s">
        <v>99</v>
      </c>
      <c r="C14" s="79">
        <v>2</v>
      </c>
      <c r="D14" s="65">
        <f t="shared" si="0"/>
        <v>0.72202166064981954</v>
      </c>
      <c r="E14" s="80">
        <v>2</v>
      </c>
      <c r="F14" s="80">
        <v>0</v>
      </c>
      <c r="G14" s="80">
        <v>0</v>
      </c>
    </row>
    <row r="15" spans="2:7" ht="36">
      <c r="B15" s="78" t="s">
        <v>100</v>
      </c>
      <c r="C15" s="79">
        <v>9</v>
      </c>
      <c r="D15" s="65">
        <f t="shared" si="0"/>
        <v>3.2490974729241873</v>
      </c>
      <c r="E15" s="80">
        <v>8</v>
      </c>
      <c r="F15" s="80">
        <v>0</v>
      </c>
      <c r="G15" s="80">
        <v>1</v>
      </c>
    </row>
    <row r="16" spans="2:7" ht="48">
      <c r="B16" s="78" t="s">
        <v>101</v>
      </c>
      <c r="C16" s="79">
        <v>13</v>
      </c>
      <c r="D16" s="65">
        <f t="shared" si="0"/>
        <v>4.6931407942238268</v>
      </c>
      <c r="E16" s="80">
        <v>13</v>
      </c>
      <c r="F16" s="80">
        <v>0</v>
      </c>
      <c r="G16" s="80">
        <v>0</v>
      </c>
    </row>
    <row r="17" spans="2:7" ht="24">
      <c r="B17" s="78" t="s">
        <v>102</v>
      </c>
      <c r="C17" s="79">
        <v>4</v>
      </c>
      <c r="D17" s="65">
        <f t="shared" si="0"/>
        <v>1.4440433212996391</v>
      </c>
      <c r="E17" s="80">
        <v>4</v>
      </c>
      <c r="F17" s="80">
        <v>0</v>
      </c>
      <c r="G17" s="80">
        <v>0</v>
      </c>
    </row>
    <row r="18" spans="2:7" ht="11.25" customHeight="1">
      <c r="B18" s="78" t="s">
        <v>103</v>
      </c>
      <c r="C18" s="79">
        <v>2</v>
      </c>
      <c r="D18" s="65">
        <f t="shared" si="0"/>
        <v>0.72202166064981954</v>
      </c>
      <c r="E18" s="80">
        <v>2</v>
      </c>
      <c r="F18" s="80">
        <v>0</v>
      </c>
      <c r="G18" s="80">
        <v>0</v>
      </c>
    </row>
    <row r="19" spans="2:7" ht="24">
      <c r="B19" s="78" t="s">
        <v>199</v>
      </c>
      <c r="C19" s="79">
        <v>3</v>
      </c>
      <c r="D19" s="65">
        <f t="shared" si="0"/>
        <v>1.0830324909747291</v>
      </c>
      <c r="E19" s="80">
        <v>3</v>
      </c>
      <c r="F19" s="80">
        <v>0</v>
      </c>
      <c r="G19" s="80">
        <v>0</v>
      </c>
    </row>
    <row r="20" spans="2:7">
      <c r="B20" s="78" t="s">
        <v>104</v>
      </c>
      <c r="C20" s="79">
        <v>21</v>
      </c>
      <c r="D20" s="65">
        <f t="shared" si="0"/>
        <v>7.5812274368231041</v>
      </c>
      <c r="E20" s="80">
        <v>20</v>
      </c>
      <c r="F20" s="80">
        <v>0</v>
      </c>
      <c r="G20" s="80">
        <v>1</v>
      </c>
    </row>
    <row r="21" spans="2:7" ht="24">
      <c r="B21" s="78" t="s">
        <v>105</v>
      </c>
      <c r="C21" s="79">
        <v>40</v>
      </c>
      <c r="D21" s="65">
        <f t="shared" si="0"/>
        <v>14.440433212996389</v>
      </c>
      <c r="E21" s="80">
        <v>39</v>
      </c>
      <c r="F21" s="80">
        <v>1</v>
      </c>
      <c r="G21" s="80">
        <v>0</v>
      </c>
    </row>
    <row r="22" spans="2:7" ht="24">
      <c r="B22" s="78" t="s">
        <v>106</v>
      </c>
      <c r="C22" s="79">
        <v>4</v>
      </c>
      <c r="D22" s="65">
        <f t="shared" si="0"/>
        <v>1.4440433212996391</v>
      </c>
      <c r="E22" s="80">
        <v>4</v>
      </c>
      <c r="F22" s="80">
        <v>0</v>
      </c>
      <c r="G22" s="80">
        <v>0</v>
      </c>
    </row>
    <row r="23" spans="2:7">
      <c r="B23" s="78" t="s">
        <v>107</v>
      </c>
      <c r="C23" s="79">
        <v>1</v>
      </c>
      <c r="D23" s="65">
        <f t="shared" si="0"/>
        <v>0.36101083032490977</v>
      </c>
      <c r="E23" s="80">
        <v>1</v>
      </c>
      <c r="F23" s="80">
        <v>0</v>
      </c>
      <c r="G23" s="80">
        <v>0</v>
      </c>
    </row>
    <row r="24" spans="2:7" ht="24">
      <c r="B24" s="78" t="s">
        <v>108</v>
      </c>
      <c r="C24" s="79">
        <v>6</v>
      </c>
      <c r="D24" s="65">
        <f t="shared" si="0"/>
        <v>2.1660649819494582</v>
      </c>
      <c r="E24" s="80">
        <v>6</v>
      </c>
      <c r="F24" s="80">
        <v>0</v>
      </c>
      <c r="G24" s="80">
        <v>0</v>
      </c>
    </row>
    <row r="25" spans="2:7" ht="24">
      <c r="B25" s="78" t="s">
        <v>109</v>
      </c>
      <c r="C25" s="79">
        <v>42</v>
      </c>
      <c r="D25" s="65">
        <f t="shared" si="0"/>
        <v>15.162454873646208</v>
      </c>
      <c r="E25" s="80">
        <v>42</v>
      </c>
      <c r="F25" s="80">
        <v>0</v>
      </c>
      <c r="G25" s="80">
        <v>0</v>
      </c>
    </row>
    <row r="26" spans="2:7" ht="24">
      <c r="B26" s="78" t="s">
        <v>110</v>
      </c>
      <c r="C26" s="79">
        <v>5</v>
      </c>
      <c r="D26" s="65">
        <f t="shared" si="0"/>
        <v>1.8050541516245486</v>
      </c>
      <c r="E26" s="80">
        <v>5</v>
      </c>
      <c r="F26" s="80">
        <v>0</v>
      </c>
      <c r="G26" s="80">
        <v>0</v>
      </c>
    </row>
    <row r="27" spans="2:7">
      <c r="B27" s="78" t="s">
        <v>111</v>
      </c>
      <c r="C27" s="79">
        <v>34</v>
      </c>
      <c r="D27" s="65">
        <f t="shared" si="0"/>
        <v>12.274368231046932</v>
      </c>
      <c r="E27" s="80">
        <v>34</v>
      </c>
      <c r="F27" s="80">
        <v>0</v>
      </c>
      <c r="G27" s="80">
        <v>0</v>
      </c>
    </row>
    <row r="28" spans="2:7">
      <c r="B28" s="78" t="s">
        <v>112</v>
      </c>
      <c r="C28" s="79">
        <v>4</v>
      </c>
      <c r="D28" s="65">
        <f t="shared" si="0"/>
        <v>1.4440433212996391</v>
      </c>
      <c r="E28" s="80">
        <v>4</v>
      </c>
      <c r="F28" s="80">
        <v>0</v>
      </c>
      <c r="G28" s="80">
        <v>0</v>
      </c>
    </row>
    <row r="29" spans="2:7">
      <c r="B29" s="78" t="s">
        <v>113</v>
      </c>
      <c r="C29" s="79">
        <v>10</v>
      </c>
      <c r="D29" s="65">
        <f t="shared" si="0"/>
        <v>3.6101083032490973</v>
      </c>
      <c r="E29" s="80">
        <v>10</v>
      </c>
      <c r="F29" s="80">
        <v>0</v>
      </c>
      <c r="G29" s="80">
        <v>0</v>
      </c>
    </row>
    <row r="30" spans="2:7">
      <c r="B30" s="78" t="s">
        <v>114</v>
      </c>
      <c r="C30" s="79">
        <v>17</v>
      </c>
      <c r="D30" s="65">
        <f t="shared" si="0"/>
        <v>6.1371841155234659</v>
      </c>
      <c r="E30" s="80">
        <v>17</v>
      </c>
      <c r="F30" s="80">
        <v>0</v>
      </c>
      <c r="G30" s="80">
        <v>0</v>
      </c>
    </row>
    <row r="31" spans="2:7" ht="24">
      <c r="B31" s="78" t="s">
        <v>115</v>
      </c>
      <c r="C31" s="79">
        <v>19</v>
      </c>
      <c r="D31" s="65">
        <f t="shared" si="0"/>
        <v>6.8592057761732859</v>
      </c>
      <c r="E31" s="80">
        <v>19</v>
      </c>
      <c r="F31" s="80">
        <v>0</v>
      </c>
      <c r="G31" s="80">
        <v>0</v>
      </c>
    </row>
    <row r="32" spans="2:7" ht="24">
      <c r="B32" s="78" t="s">
        <v>116</v>
      </c>
      <c r="C32" s="79">
        <v>2</v>
      </c>
      <c r="D32" s="65">
        <f t="shared" si="0"/>
        <v>0.72202166064981954</v>
      </c>
      <c r="E32" s="80">
        <v>2</v>
      </c>
      <c r="F32" s="80">
        <v>0</v>
      </c>
      <c r="G32" s="80">
        <v>0</v>
      </c>
    </row>
    <row r="33" spans="2:7" ht="24">
      <c r="B33" s="78" t="s">
        <v>117</v>
      </c>
      <c r="C33" s="79">
        <v>2</v>
      </c>
      <c r="D33" s="65">
        <f t="shared" si="0"/>
        <v>0.72202166064981954</v>
      </c>
      <c r="E33" s="80">
        <v>2</v>
      </c>
      <c r="F33" s="80">
        <v>0</v>
      </c>
      <c r="G33" s="80">
        <v>0</v>
      </c>
    </row>
    <row r="34" spans="2:7">
      <c r="B34" s="77" t="s">
        <v>0</v>
      </c>
      <c r="C34" s="81">
        <v>277</v>
      </c>
      <c r="D34" s="67">
        <f t="shared" si="0"/>
        <v>100</v>
      </c>
      <c r="E34" s="81">
        <v>274</v>
      </c>
      <c r="F34" s="81">
        <v>1</v>
      </c>
      <c r="G34" s="81">
        <v>2</v>
      </c>
    </row>
  </sheetData>
  <mergeCells count="1">
    <mergeCell ref="B2:G2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5"/>
  <sheetViews>
    <sheetView topLeftCell="A7" workbookViewId="0">
      <selection activeCell="J9" sqref="J9"/>
    </sheetView>
  </sheetViews>
  <sheetFormatPr baseColWidth="10" defaultRowHeight="15"/>
  <cols>
    <col min="2" max="2" width="38.5703125" customWidth="1"/>
  </cols>
  <sheetData>
    <row r="1" spans="2:7">
      <c r="B1" s="5"/>
      <c r="C1" s="5"/>
      <c r="D1" s="5"/>
      <c r="E1" s="5"/>
      <c r="F1" s="5"/>
    </row>
    <row r="2" spans="2:7" ht="15" customHeight="1">
      <c r="B2" s="150" t="s">
        <v>228</v>
      </c>
      <c r="C2" s="151"/>
      <c r="D2" s="151"/>
      <c r="E2" s="151"/>
      <c r="F2" s="151"/>
      <c r="G2" s="152"/>
    </row>
    <row r="3" spans="2:7">
      <c r="B3" s="61" t="s">
        <v>178</v>
      </c>
      <c r="C3" s="62" t="s">
        <v>150</v>
      </c>
      <c r="D3" s="62" t="s">
        <v>155</v>
      </c>
      <c r="E3" s="63" t="s">
        <v>3</v>
      </c>
      <c r="F3" s="63" t="s">
        <v>4</v>
      </c>
      <c r="G3" s="63" t="s">
        <v>5</v>
      </c>
    </row>
    <row r="4" spans="2:7" ht="15.75" customHeight="1">
      <c r="B4" s="20" t="s">
        <v>200</v>
      </c>
      <c r="C4" s="82">
        <v>3</v>
      </c>
      <c r="D4" s="65">
        <f>C4/277*100</f>
        <v>1.0830324909747291</v>
      </c>
      <c r="E4" s="85">
        <v>3</v>
      </c>
      <c r="F4" s="85">
        <v>0</v>
      </c>
      <c r="G4" s="85">
        <v>0</v>
      </c>
    </row>
    <row r="5" spans="2:7">
      <c r="B5" s="20" t="s">
        <v>163</v>
      </c>
      <c r="C5" s="82">
        <v>45</v>
      </c>
      <c r="D5" s="65">
        <f t="shared" ref="D5:D23" si="0">C5/277*100</f>
        <v>16.245487364620939</v>
      </c>
      <c r="E5" s="85">
        <v>45</v>
      </c>
      <c r="F5" s="85">
        <v>0</v>
      </c>
      <c r="G5" s="85">
        <v>0</v>
      </c>
    </row>
    <row r="6" spans="2:7">
      <c r="B6" s="20" t="s">
        <v>164</v>
      </c>
      <c r="C6" s="82">
        <v>23</v>
      </c>
      <c r="D6" s="65">
        <f t="shared" si="0"/>
        <v>8.3032490974729249</v>
      </c>
      <c r="E6" s="85">
        <v>23</v>
      </c>
      <c r="F6" s="85">
        <v>0</v>
      </c>
      <c r="G6" s="85">
        <v>0</v>
      </c>
    </row>
    <row r="7" spans="2:7" ht="24">
      <c r="B7" s="20" t="s">
        <v>165</v>
      </c>
      <c r="C7" s="82">
        <v>31</v>
      </c>
      <c r="D7" s="65">
        <f t="shared" si="0"/>
        <v>11.191335740072201</v>
      </c>
      <c r="E7" s="85">
        <v>31</v>
      </c>
      <c r="F7" s="85">
        <v>0</v>
      </c>
      <c r="G7" s="85">
        <v>0</v>
      </c>
    </row>
    <row r="8" spans="2:7">
      <c r="B8" s="20" t="s">
        <v>166</v>
      </c>
      <c r="C8" s="82">
        <v>22</v>
      </c>
      <c r="D8" s="65">
        <f t="shared" si="0"/>
        <v>7.9422382671480145</v>
      </c>
      <c r="E8" s="85">
        <v>21</v>
      </c>
      <c r="F8" s="85">
        <v>1</v>
      </c>
      <c r="G8" s="85">
        <v>0</v>
      </c>
    </row>
    <row r="9" spans="2:7">
      <c r="B9" s="20" t="s">
        <v>167</v>
      </c>
      <c r="C9" s="82">
        <v>6</v>
      </c>
      <c r="D9" s="65">
        <f t="shared" si="0"/>
        <v>2.1660649819494582</v>
      </c>
      <c r="E9" s="85">
        <v>6</v>
      </c>
      <c r="F9" s="85">
        <v>0</v>
      </c>
      <c r="G9" s="85">
        <v>0</v>
      </c>
    </row>
    <row r="10" spans="2:7">
      <c r="B10" s="20" t="s">
        <v>168</v>
      </c>
      <c r="C10" s="82">
        <v>5</v>
      </c>
      <c r="D10" s="65">
        <f t="shared" si="0"/>
        <v>1.8050541516245486</v>
      </c>
      <c r="E10" s="85">
        <v>5</v>
      </c>
      <c r="F10" s="85">
        <v>0</v>
      </c>
      <c r="G10" s="85">
        <v>0</v>
      </c>
    </row>
    <row r="11" spans="2:7">
      <c r="B11" s="20" t="s">
        <v>169</v>
      </c>
      <c r="C11" s="82">
        <v>36</v>
      </c>
      <c r="D11" s="65">
        <f t="shared" si="0"/>
        <v>12.996389891696749</v>
      </c>
      <c r="E11" s="85">
        <v>36</v>
      </c>
      <c r="F11" s="85">
        <v>0</v>
      </c>
      <c r="G11" s="85">
        <v>0</v>
      </c>
    </row>
    <row r="12" spans="2:7">
      <c r="B12" s="20" t="s">
        <v>170</v>
      </c>
      <c r="C12" s="82">
        <v>45</v>
      </c>
      <c r="D12" s="65">
        <f t="shared" si="0"/>
        <v>16.245487364620939</v>
      </c>
      <c r="E12" s="85">
        <v>45</v>
      </c>
      <c r="F12" s="85">
        <v>0</v>
      </c>
      <c r="G12" s="85">
        <v>0</v>
      </c>
    </row>
    <row r="13" spans="2:7" ht="24">
      <c r="B13" s="20" t="s">
        <v>171</v>
      </c>
      <c r="C13" s="82">
        <v>32</v>
      </c>
      <c r="D13" s="65">
        <f t="shared" si="0"/>
        <v>11.552346570397113</v>
      </c>
      <c r="E13" s="85">
        <v>32</v>
      </c>
      <c r="F13" s="85">
        <v>0</v>
      </c>
      <c r="G13" s="85">
        <v>0</v>
      </c>
    </row>
    <row r="14" spans="2:7" ht="24">
      <c r="B14" s="20" t="s">
        <v>177</v>
      </c>
      <c r="C14" s="82">
        <v>2</v>
      </c>
      <c r="D14" s="65">
        <f t="shared" si="0"/>
        <v>0.72202166064981954</v>
      </c>
      <c r="E14" s="85">
        <v>2</v>
      </c>
      <c r="F14" s="85">
        <v>0</v>
      </c>
      <c r="G14" s="85">
        <v>0</v>
      </c>
    </row>
    <row r="15" spans="2:7">
      <c r="B15" s="20" t="s">
        <v>172</v>
      </c>
      <c r="C15" s="82">
        <v>13</v>
      </c>
      <c r="D15" s="65">
        <f t="shared" si="0"/>
        <v>4.6931407942238268</v>
      </c>
      <c r="E15" s="85">
        <v>12</v>
      </c>
      <c r="F15" s="85">
        <v>0</v>
      </c>
      <c r="G15" s="85">
        <v>1</v>
      </c>
    </row>
    <row r="16" spans="2:7" ht="24">
      <c r="B16" s="20" t="s">
        <v>173</v>
      </c>
      <c r="C16" s="82">
        <v>2</v>
      </c>
      <c r="D16" s="65">
        <f t="shared" si="0"/>
        <v>0.72202166064981954</v>
      </c>
      <c r="E16" s="85">
        <v>2</v>
      </c>
      <c r="F16" s="85">
        <v>0</v>
      </c>
      <c r="G16" s="85">
        <v>0</v>
      </c>
    </row>
    <row r="17" spans="2:7">
      <c r="B17" s="21" t="s">
        <v>201</v>
      </c>
      <c r="C17" s="82">
        <v>2</v>
      </c>
      <c r="D17" s="65">
        <f t="shared" si="0"/>
        <v>0.72202166064981954</v>
      </c>
      <c r="E17" s="85">
        <v>2</v>
      </c>
      <c r="F17" s="85">
        <v>0</v>
      </c>
      <c r="G17" s="85">
        <v>0</v>
      </c>
    </row>
    <row r="18" spans="2:7">
      <c r="B18" s="21" t="s">
        <v>174</v>
      </c>
      <c r="C18" s="82">
        <v>1</v>
      </c>
      <c r="D18" s="65">
        <f t="shared" si="0"/>
        <v>0.36101083032490977</v>
      </c>
      <c r="E18" s="85">
        <v>1</v>
      </c>
      <c r="F18" s="85">
        <v>0</v>
      </c>
      <c r="G18" s="85">
        <v>0</v>
      </c>
    </row>
    <row r="19" spans="2:7" ht="24">
      <c r="B19" s="20" t="s">
        <v>202</v>
      </c>
      <c r="C19" s="82">
        <v>1</v>
      </c>
      <c r="D19" s="65">
        <f t="shared" si="0"/>
        <v>0.36101083032490977</v>
      </c>
      <c r="E19" s="85">
        <v>1</v>
      </c>
      <c r="F19" s="85">
        <v>0</v>
      </c>
      <c r="G19" s="85">
        <v>0</v>
      </c>
    </row>
    <row r="20" spans="2:7" ht="12" customHeight="1">
      <c r="B20" s="20" t="s">
        <v>203</v>
      </c>
      <c r="C20" s="82">
        <v>1</v>
      </c>
      <c r="D20" s="65">
        <f t="shared" si="0"/>
        <v>0.36101083032490977</v>
      </c>
      <c r="E20" s="85">
        <v>1</v>
      </c>
      <c r="F20" s="85">
        <v>0</v>
      </c>
      <c r="G20" s="85">
        <v>0</v>
      </c>
    </row>
    <row r="21" spans="2:7">
      <c r="B21" s="20" t="s">
        <v>175</v>
      </c>
      <c r="C21" s="82">
        <v>4</v>
      </c>
      <c r="D21" s="65">
        <f t="shared" si="0"/>
        <v>1.4440433212996391</v>
      </c>
      <c r="E21" s="85">
        <v>3</v>
      </c>
      <c r="F21" s="85">
        <v>0</v>
      </c>
      <c r="G21" s="85">
        <v>1</v>
      </c>
    </row>
    <row r="22" spans="2:7" ht="24">
      <c r="B22" s="20" t="s">
        <v>176</v>
      </c>
      <c r="C22" s="82">
        <v>3</v>
      </c>
      <c r="D22" s="65">
        <f t="shared" si="0"/>
        <v>1.0830324909747291</v>
      </c>
      <c r="E22" s="85">
        <v>3</v>
      </c>
      <c r="F22" s="85">
        <v>0</v>
      </c>
      <c r="G22" s="85">
        <v>0</v>
      </c>
    </row>
    <row r="23" spans="2:7">
      <c r="B23" s="84" t="s">
        <v>0</v>
      </c>
      <c r="C23" s="83">
        <v>277</v>
      </c>
      <c r="D23" s="67">
        <f t="shared" si="0"/>
        <v>100</v>
      </c>
      <c r="E23" s="86">
        <v>274</v>
      </c>
      <c r="F23" s="86">
        <v>1</v>
      </c>
      <c r="G23" s="86">
        <v>2</v>
      </c>
    </row>
    <row r="24" spans="2:7">
      <c r="B24" s="5"/>
      <c r="C24" s="5"/>
      <c r="D24" s="5"/>
      <c r="E24" s="5"/>
      <c r="F24" s="5"/>
    </row>
    <row r="25" spans="2:7" ht="16.5" customHeight="1">
      <c r="B25" s="5"/>
      <c r="C25" s="5"/>
      <c r="D25" s="5"/>
      <c r="E25" s="5"/>
      <c r="F25" s="5"/>
    </row>
  </sheetData>
  <mergeCells count="1">
    <mergeCell ref="B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INDICE</vt:lpstr>
      <vt:lpstr>ATA-1</vt:lpstr>
      <vt:lpstr>ATA-2</vt:lpstr>
      <vt:lpstr>ATA-3</vt:lpstr>
      <vt:lpstr>ATA-4</vt:lpstr>
      <vt:lpstr>ATA-5</vt:lpstr>
      <vt:lpstr>ATA-6</vt:lpstr>
      <vt:lpstr>ATA-7</vt:lpstr>
      <vt:lpstr>ATA-8</vt:lpstr>
      <vt:lpstr>ATA-9</vt:lpstr>
      <vt:lpstr>ATA-10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2016-07-08T07:07:40Z</dcterms:modified>
</cp:coreProperties>
</file>