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13" activeTab="18"/>
  </bookViews>
  <sheets>
    <sheet name="INDICE" sheetId="1" r:id="rId1"/>
    <sheet name="ATJC-1" sheetId="2" r:id="rId2"/>
    <sheet name="ATJC-2" sheetId="3" r:id="rId3"/>
    <sheet name="ATJC-3" sheetId="4" r:id="rId4"/>
    <sheet name="ATJC-4" sheetId="5" r:id="rId5"/>
    <sheet name="ATJC-5" sheetId="6" r:id="rId6"/>
    <sheet name="ATJC-6" sheetId="7" r:id="rId7"/>
    <sheet name="ATJC-7" sheetId="8" r:id="rId8"/>
    <sheet name="ATJC-8" sheetId="9" r:id="rId9"/>
    <sheet name="ATJC-9" sheetId="10" r:id="rId10"/>
    <sheet name="ATJC-10" sheetId="11" r:id="rId11"/>
    <sheet name="ATJC-11" sheetId="12" r:id="rId12"/>
    <sheet name="ATJC-12" sheetId="13" r:id="rId13"/>
    <sheet name="ATJC-13" sheetId="14" r:id="rId14"/>
    <sheet name="ATJC-14" sheetId="15" r:id="rId15"/>
    <sheet name="ATJC-15" sheetId="16" r:id="rId16"/>
    <sheet name="ATJC-16" sheetId="17" r:id="rId17"/>
    <sheet name="ATJC-17" sheetId="18" r:id="rId18"/>
    <sheet name="ATJC-18" sheetId="19" r:id="rId19"/>
  </sheets>
  <calcPr calcId="144525"/>
</workbook>
</file>

<file path=xl/calcChain.xml><?xml version="1.0" encoding="utf-8"?>
<calcChain xmlns="http://schemas.openxmlformats.org/spreadsheetml/2006/main">
  <c r="D5" i="13" l="1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5" i="18" l="1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4" i="18"/>
  <c r="D5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4" i="17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100" i="16"/>
  <c r="D101" i="16"/>
  <c r="D102" i="16"/>
  <c r="D103" i="16"/>
  <c r="D104" i="16"/>
  <c r="D105" i="16"/>
  <c r="D106" i="16"/>
  <c r="D107" i="16"/>
  <c r="D108" i="16"/>
  <c r="D109" i="16"/>
  <c r="D110" i="16"/>
  <c r="D111" i="16"/>
  <c r="D112" i="16"/>
  <c r="D4" i="16"/>
  <c r="D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" i="15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4" i="14"/>
  <c r="D4" i="13"/>
  <c r="D20" i="12"/>
  <c r="D21" i="12"/>
  <c r="D22" i="12"/>
  <c r="D23" i="12"/>
  <c r="D24" i="12"/>
  <c r="D25" i="12"/>
  <c r="D26" i="12"/>
  <c r="D27" i="12"/>
  <c r="D19" i="12"/>
  <c r="D5" i="12"/>
  <c r="D6" i="12"/>
  <c r="D7" i="12"/>
  <c r="D8" i="12"/>
  <c r="D9" i="12"/>
  <c r="D10" i="12"/>
  <c r="D11" i="12"/>
  <c r="D12" i="12"/>
  <c r="D13" i="12"/>
  <c r="D14" i="12"/>
  <c r="D4" i="12"/>
  <c r="D62" i="11" l="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61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33" i="11"/>
  <c r="D22" i="11"/>
  <c r="D23" i="11"/>
  <c r="D24" i="11"/>
  <c r="D25" i="11"/>
  <c r="D26" i="11"/>
  <c r="D27" i="11"/>
  <c r="D28" i="11"/>
  <c r="D21" i="11"/>
  <c r="D5" i="11"/>
  <c r="D6" i="11"/>
  <c r="D7" i="11"/>
  <c r="D8" i="11"/>
  <c r="D9" i="11"/>
  <c r="D10" i="11"/>
  <c r="D11" i="11"/>
  <c r="D12" i="11"/>
  <c r="D13" i="11"/>
  <c r="D14" i="11"/>
  <c r="D15" i="11"/>
  <c r="D16" i="11"/>
  <c r="D4" i="11"/>
  <c r="D5" i="10"/>
  <c r="D6" i="10"/>
  <c r="D7" i="10"/>
  <c r="D8" i="10"/>
  <c r="D9" i="10"/>
  <c r="D10" i="10"/>
  <c r="D11" i="10"/>
  <c r="D12" i="10"/>
  <c r="D5" i="8" l="1"/>
  <c r="D6" i="8"/>
  <c r="D7" i="8"/>
  <c r="D8" i="8"/>
  <c r="D9" i="8"/>
  <c r="D10" i="8"/>
  <c r="D11" i="8"/>
  <c r="D12" i="8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F11" i="6"/>
  <c r="F12" i="6" s="1"/>
  <c r="D5" i="5" l="1"/>
  <c r="D6" i="5"/>
  <c r="D7" i="5"/>
  <c r="D8" i="5"/>
  <c r="D9" i="5"/>
  <c r="D10" i="5"/>
  <c r="D4" i="5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12" i="3"/>
  <c r="D13" i="3"/>
  <c r="D14" i="3"/>
  <c r="D15" i="3"/>
  <c r="D16" i="3"/>
  <c r="D17" i="3"/>
  <c r="D18" i="3"/>
  <c r="D19" i="3"/>
  <c r="D20" i="3"/>
  <c r="D21" i="3"/>
  <c r="D22" i="3"/>
  <c r="D11" i="3"/>
  <c r="C25" i="2"/>
  <c r="C26" i="2"/>
  <c r="D13" i="10" l="1"/>
  <c r="D4" i="10"/>
  <c r="D4" i="8" l="1"/>
  <c r="D4" i="7"/>
  <c r="D5" i="3" l="1"/>
  <c r="D6" i="3"/>
  <c r="D4" i="3"/>
  <c r="D35" i="2" l="1"/>
  <c r="D36" i="2"/>
  <c r="D37" i="2"/>
  <c r="D34" i="2"/>
  <c r="E27" i="2"/>
  <c r="F27" i="2"/>
  <c r="H27" i="2"/>
  <c r="C27" i="2"/>
  <c r="C29" i="2" l="1"/>
  <c r="D27" i="2" s="1"/>
  <c r="D26" i="2" l="1"/>
  <c r="D28" i="2"/>
  <c r="D29" i="2"/>
  <c r="D25" i="2"/>
</calcChain>
</file>

<file path=xl/sharedStrings.xml><?xml version="1.0" encoding="utf-8"?>
<sst xmlns="http://schemas.openxmlformats.org/spreadsheetml/2006/main" count="2019" uniqueCount="579">
  <si>
    <t>Nº accidentes</t>
  </si>
  <si>
    <t>TOTAL</t>
  </si>
  <si>
    <t>Total</t>
  </si>
  <si>
    <t>Leve</t>
  </si>
  <si>
    <t>Grave</t>
  </si>
  <si>
    <t>Muy grave</t>
  </si>
  <si>
    <t>Mortal</t>
  </si>
  <si>
    <t>Agricultura</t>
  </si>
  <si>
    <t>Industria</t>
  </si>
  <si>
    <t>Construcción</t>
  </si>
  <si>
    <t>Servicios</t>
  </si>
  <si>
    <t>Accidentes de trabajo según grado de lesión</t>
  </si>
  <si>
    <t>Lugar</t>
  </si>
  <si>
    <t>Total nº</t>
  </si>
  <si>
    <t>Total %</t>
  </si>
  <si>
    <t>Accidentes con baja en jornada de trabajo</t>
  </si>
  <si>
    <t>Accidentes con baja In itinere</t>
  </si>
  <si>
    <t>Accidentes sin baja</t>
  </si>
  <si>
    <t>TOTALES</t>
  </si>
  <si>
    <t>Accidentes con baja en jornada de trabajo según grado de lesión y lugar del accidente</t>
  </si>
  <si>
    <t>1 En el centro o lugar de trabajo habitual</t>
  </si>
  <si>
    <t>2 En desplazamiento en su jornada laboral</t>
  </si>
  <si>
    <t>4 En otro centro o lugar de trabajo</t>
  </si>
  <si>
    <t>Menos de 20 años</t>
  </si>
  <si>
    <t>Entre 20 y 24 años</t>
  </si>
  <si>
    <t>Entre 25 y 29 años</t>
  </si>
  <si>
    <t>Entre 30 y 34 años</t>
  </si>
  <si>
    <t>Entre 35 y 39 años</t>
  </si>
  <si>
    <t>Entre 40 y 44 años</t>
  </si>
  <si>
    <t>Entre 45 y 49 años</t>
  </si>
  <si>
    <t>Entre 50 y 54 años</t>
  </si>
  <si>
    <t>Entre 55 y 59 años</t>
  </si>
  <si>
    <t>Entre 60 y 64 años</t>
  </si>
  <si>
    <t>Hombre</t>
  </si>
  <si>
    <t>Mujer</t>
  </si>
  <si>
    <t>Accidentes con baja en jornada de trabajo según sexo</t>
  </si>
  <si>
    <t>Sexo</t>
  </si>
  <si>
    <t>12 Directores de departamentos administrativos y comerciales</t>
  </si>
  <si>
    <t>13 Directores de producción y operaciones</t>
  </si>
  <si>
    <t>15 Directores y gerentes de otras empresas de servicios no clasificados bajo otros epígrafes</t>
  </si>
  <si>
    <t>24 Profesionales de la ciencias físicas, químicas, matemáticas y de las ingenierías</t>
  </si>
  <si>
    <t>38 Técnicos de las tecnologías de la información y las comunicaciones (TIC)</t>
  </si>
  <si>
    <t>41 Empleados en servicios contables, financieros, y de servicios de apoyo a la producción y al transporte</t>
  </si>
  <si>
    <t>43 Otros empleados administrativos sin tareas de atención al público</t>
  </si>
  <si>
    <t>45 Empleados administrativos con tareas de atención al público no clasificados bajo otros epígrafes</t>
  </si>
  <si>
    <t>59 Trabajadores de los servicios de protección y seguridad</t>
  </si>
  <si>
    <t>61 Trabajadores cualificados en actividades agrícolas</t>
  </si>
  <si>
    <t>64 Trabajadores cualificados en actividades forestales, pesqueras y cinegéticas</t>
  </si>
  <si>
    <t>71 Trabajadores en obras estructurales de construcción y afines</t>
  </si>
  <si>
    <t>72 Trabajadores de acabado de construcciones e instalaciones (excepto electricistas), pintores y afines</t>
  </si>
  <si>
    <t>73 Soldadores, chapistas, montadores de estructuras metálicas, herreros, elaboradores de herramientas y afines</t>
  </si>
  <si>
    <t>74 Mecánicos y ajustadores de maquinaria</t>
  </si>
  <si>
    <t>75 Trabajadores especializados en electricidad y electrotecnología</t>
  </si>
  <si>
    <t>78 Trabajadores de la madera, textil, confección, piel, cuero, calzado y otros operarios en oficios</t>
  </si>
  <si>
    <t>81 Operadores de instalaciones y maquinaria fijas</t>
  </si>
  <si>
    <t>82 Montadores y ensambladores en fábricas</t>
  </si>
  <si>
    <t>83 Maquinistas de locomotoras, operadores de maquinaria agrícola y de equipos pesados móviles, y marineros</t>
  </si>
  <si>
    <t>84 Conductores de vehículos para el transporte urbano o por carretera</t>
  </si>
  <si>
    <t>92 Otro personal de limpieza</t>
  </si>
  <si>
    <t>94 Recogedores de residuos urbanos, vendedores callejeros y otras ocupaciones elementales en servicios</t>
  </si>
  <si>
    <t>96 Peones de la construcción y de la minería</t>
  </si>
  <si>
    <t>97 Peones de las industrias manufactureras</t>
  </si>
  <si>
    <t>98 Peones del transporte, descargadores y reponedores</t>
  </si>
  <si>
    <t>Accidentes con baja en jornada de trabajo según grado de lesión y ocupación del trabajador</t>
  </si>
  <si>
    <t>CNO11 Ocupación</t>
  </si>
  <si>
    <t>Menos de 3 meses</t>
  </si>
  <si>
    <t>Entre 3 y 6 meses</t>
  </si>
  <si>
    <t>Entre 7 y 12 meses</t>
  </si>
  <si>
    <t>Entre 13 y 24 meses</t>
  </si>
  <si>
    <t>Entre 25 y 48 meses</t>
  </si>
  <si>
    <t>Más de 48 meses</t>
  </si>
  <si>
    <t>Accidentes con baja en jornada de trabajo según antigüedad</t>
  </si>
  <si>
    <t>Antigüedad</t>
  </si>
  <si>
    <t>Accidentes con baja en jornada de trabajo según grado de lesión y nacionalidad del trabajador</t>
  </si>
  <si>
    <t>Nacionalidad</t>
  </si>
  <si>
    <t>ESPAÑOLES</t>
  </si>
  <si>
    <t>Unión Europea</t>
  </si>
  <si>
    <t>Resto de Europa</t>
  </si>
  <si>
    <t>África</t>
  </si>
  <si>
    <t>TOTAL EXTRANJEROS</t>
  </si>
  <si>
    <t>América del Sur</t>
  </si>
  <si>
    <t>068 Bolivia</t>
  </si>
  <si>
    <t>100 Bulgaria</t>
  </si>
  <si>
    <t>170 Colombia</t>
  </si>
  <si>
    <t>218 Ecuador</t>
  </si>
  <si>
    <t>504 Marruecos</t>
  </si>
  <si>
    <t>604 Perú</t>
  </si>
  <si>
    <t>642 Rumanía</t>
  </si>
  <si>
    <t>724 España</t>
  </si>
  <si>
    <t>804 Ucrania</t>
  </si>
  <si>
    <t>Accidentes con baja en jornada de trabajo según grado de lesión y país del trabajador</t>
  </si>
  <si>
    <t>Cod. País</t>
  </si>
  <si>
    <t>% Total</t>
  </si>
  <si>
    <t>Tamaño plantilla</t>
  </si>
  <si>
    <t>Entre 1 y 9 trabajadores</t>
  </si>
  <si>
    <t>Entre 10 y 25 trabajadores</t>
  </si>
  <si>
    <t>Entre 26 y 49 trabajadores</t>
  </si>
  <si>
    <t>Entre 50 y 99 trabajadores</t>
  </si>
  <si>
    <t>Entre 100 y 249 trabajadores</t>
  </si>
  <si>
    <t>Entre 500 y 999 trabajadores</t>
  </si>
  <si>
    <t>1000 o más trabajadores</t>
  </si>
  <si>
    <t>No constra</t>
  </si>
  <si>
    <t>30001 Abanilla</t>
  </si>
  <si>
    <t>30002 Abarán</t>
  </si>
  <si>
    <t>30003 Águilas</t>
  </si>
  <si>
    <t>30005 Alcantarilla</t>
  </si>
  <si>
    <t>30007 Alguazas</t>
  </si>
  <si>
    <t>30008 Alhama de Murcia</t>
  </si>
  <si>
    <t>30009 Archena</t>
  </si>
  <si>
    <t>30010 Beniel</t>
  </si>
  <si>
    <t>30011 Blanca</t>
  </si>
  <si>
    <t>30012 Bullas</t>
  </si>
  <si>
    <t>30013 Calasparra</t>
  </si>
  <si>
    <t>30014 Campos del Río</t>
  </si>
  <si>
    <t>30015 Caravaca de la Cruz</t>
  </si>
  <si>
    <t>30016 Cartagena</t>
  </si>
  <si>
    <t>30017 Cehegín</t>
  </si>
  <si>
    <t>30018 Ceutí</t>
  </si>
  <si>
    <t>30019 Cieza</t>
  </si>
  <si>
    <t>30020 Fortuna</t>
  </si>
  <si>
    <t>30021 Fuente Álamo</t>
  </si>
  <si>
    <t>30022 Jumilla</t>
  </si>
  <si>
    <t>30023 Librilla</t>
  </si>
  <si>
    <t>30024 Lorca</t>
  </si>
  <si>
    <t>30025 Lorquí</t>
  </si>
  <si>
    <t>30026 Mazarrón</t>
  </si>
  <si>
    <t>30027 Molina de Segura</t>
  </si>
  <si>
    <t>30028 Moratalla</t>
  </si>
  <si>
    <t>30029 Mula</t>
  </si>
  <si>
    <t>30030 Murcia</t>
  </si>
  <si>
    <t>30032 Pliego</t>
  </si>
  <si>
    <t>30033 Puerto Lumbreras</t>
  </si>
  <si>
    <t>30035 San Javier</t>
  </si>
  <si>
    <t>30036 San Pedro del Pinatar</t>
  </si>
  <si>
    <t>30037 Torre Pacheco</t>
  </si>
  <si>
    <t>30038 Las Torres de Cotillas</t>
  </si>
  <si>
    <t>30039 Totana</t>
  </si>
  <si>
    <t>30041 La Unión</t>
  </si>
  <si>
    <t>30042 Villanueva del Río Segura</t>
  </si>
  <si>
    <t>30043 Yecla</t>
  </si>
  <si>
    <t>30901 Santomera</t>
  </si>
  <si>
    <t>30902 Los Alcázares</t>
  </si>
  <si>
    <t>Accidentes con baja en jornada de trabajo según grado de lesión y tamaño plantilla de la empresa</t>
  </si>
  <si>
    <t>Accidentes con baja en jornada de trabajo según grado de lesión y municipio</t>
  </si>
  <si>
    <t>Cód. Municipio*</t>
  </si>
  <si>
    <t>411 Promoción inmobiliaria</t>
  </si>
  <si>
    <t>412 Construcción de edificios</t>
  </si>
  <si>
    <t>421 Construcción de carreteras y vías férreas, puentes y túneles</t>
  </si>
  <si>
    <t>422 Construcción de redes</t>
  </si>
  <si>
    <t>429 Construcción de otros proyectos de ingeniería civil</t>
  </si>
  <si>
    <t>431 Demolición y preparación de terrenos</t>
  </si>
  <si>
    <t>432 Instalaciones eléctricas, de fontanería y otras instalaciones en obras de construcción</t>
  </si>
  <si>
    <t>433 Acabado de edificios</t>
  </si>
  <si>
    <t>439 Otras actividades de construcción especializada</t>
  </si>
  <si>
    <t>Accidentes con baja en jornada de trabajo según grado de lesión y actividad económica</t>
  </si>
  <si>
    <t>Actividad CNAE 2009</t>
  </si>
  <si>
    <t>10</t>
  </si>
  <si>
    <t>11</t>
  </si>
  <si>
    <t>12</t>
  </si>
  <si>
    <t>Lunes</t>
  </si>
  <si>
    <t>Martes</t>
  </si>
  <si>
    <t>Miércoles</t>
  </si>
  <si>
    <t>Jueves</t>
  </si>
  <si>
    <t>Viernes</t>
  </si>
  <si>
    <t>Sábado</t>
  </si>
  <si>
    <t>Domingo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</si>
  <si>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</si>
  <si>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</si>
  <si>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</si>
  <si>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</si>
  <si>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</si>
  <si>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</si>
  <si>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</si>
  <si>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</si>
  <si>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</si>
  <si>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</si>
  <si>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</si>
  <si>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</si>
  <si>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</si>
  <si>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</si>
  <si>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</si>
  <si>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</si>
  <si>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</si>
  <si>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</si>
  <si>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</si>
  <si>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</si>
  <si>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</si>
  <si>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</si>
  <si>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</si>
  <si>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</si>
  <si>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</si>
  <si>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</si>
  <si>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</si>
  <si>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</si>
  <si>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</si>
  <si>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</si>
  <si>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Hora día</t>
  </si>
  <si>
    <t>Hora trabajo</t>
  </si>
  <si>
    <t>Accidentes con baja en jornada de trabajo según grado de lesión y mes</t>
  </si>
  <si>
    <t>Mes</t>
  </si>
  <si>
    <t>Accidentes con baja en jornada de trabajo según grado de lesión y día de la semana</t>
  </si>
  <si>
    <t>Accidentes con baja en jornada de trabajo según grado de lesión y hora del día</t>
  </si>
  <si>
    <t>Accidentes con baja en jornada de trabajo según grado de lesión y hora de trabajo</t>
  </si>
  <si>
    <t>00 Ninguna información</t>
  </si>
  <si>
    <t>01 Zonas industriales - sin especificar</t>
  </si>
  <si>
    <t>02 Obras, construcción, cantera, mina a cielo abierto - sin especificar</t>
  </si>
  <si>
    <t>03 Lugares agrícolas, ganaderos, forestales, de piscicultura - sin especificar</t>
  </si>
  <si>
    <t>04 Lugares del sector servicios, oficinas, zonas de ocio, etc - sin especificar</t>
  </si>
  <si>
    <t>05 Centros sanitarios - sin especificar</t>
  </si>
  <si>
    <t>06 Lugares públicos, medios de transporte - sin especificar</t>
  </si>
  <si>
    <t>07 Domicilios - sin especificar</t>
  </si>
  <si>
    <t>08 Lugares de actividades deportivas - sin especificar</t>
  </si>
  <si>
    <t>09 En el aire, elevados - con excepción de las obras - sin especificar</t>
  </si>
  <si>
    <t>0 Ninguna información - sin especificar</t>
  </si>
  <si>
    <t>1 Tareas de producción, transformación, almacenamiento - sin especificar</t>
  </si>
  <si>
    <t>2 Movimiento de tierras, construcción, demolición - sin especificar</t>
  </si>
  <si>
    <t>3 Labores agrícolas, forestales, ganaderas, piscícolas - sin especificar</t>
  </si>
  <si>
    <t>4 Servicios a empresas o a personal y trabajos intelectuales - sin especificar</t>
  </si>
  <si>
    <t>5 Tareas de instalación, mantenimiento, limpieza, gestión de residuos, vigilancia - sin especificar</t>
  </si>
  <si>
    <t>6 Circulación, actividades deportivas y artísticas - sin especificar</t>
  </si>
  <si>
    <t>9 Otros tipos de trabajo no codificados en esta clasificación - sin especificar</t>
  </si>
  <si>
    <t>Accidentes con baja en jornada de trabajo según grado de lesión y tipo de lugar</t>
  </si>
  <si>
    <t>Tipo de lugar</t>
  </si>
  <si>
    <t>Accidentes con baja en jornada de trabajo según grado de lesión y tipo de trabajo</t>
  </si>
  <si>
    <t>Tipo de trabajo</t>
  </si>
  <si>
    <t>Forma contacto</t>
  </si>
  <si>
    <t>12 Contacto directo con la electricidad, recibir una descarga eléctrica en el cuerpo</t>
  </si>
  <si>
    <t>13 Contacto con llamas directas u objetos o entornos - con elevada temperatura o en llamas</t>
  </si>
  <si>
    <t>16 Contacto con sustancias peligrosas - sobre o a través de la piel y de los ojos</t>
  </si>
  <si>
    <t>19 Otro contacto - Tipo de lesión conocido del grupo 10 pero no mencionado</t>
  </si>
  <si>
    <t>23 Envuelto por, rodeado de gases o de partículas en suspensión</t>
  </si>
  <si>
    <t>31 Aplastamiento sobre o contra, resultado de una caída</t>
  </si>
  <si>
    <t>32 Aplastamiento sobre o contra, resultado de un tropiezo o choque contra un objeto inmóvil</t>
  </si>
  <si>
    <t>41 Choque o golpe contra un objeto - proyectado</t>
  </si>
  <si>
    <t>42 Choque o golpe contra un objeto - que cae</t>
  </si>
  <si>
    <t>43 Choque o golpe contra un objeto - en balanceo</t>
  </si>
  <si>
    <t>44 Choque o golpe contra un objeto (incluidos los vehículos) - en movimiento</t>
  </si>
  <si>
    <t>45 Colisión con un objeto (incluidos los vehículos) - colisión con una persona (la victima está en movimiento)</t>
  </si>
  <si>
    <t>49 Otro contacto - Tipo de lesión conocido del grupo 40 pero no mencionado anteriormente</t>
  </si>
  <si>
    <t>51 Contacto con un "agente material" cortante (cuchillo u hoja)</t>
  </si>
  <si>
    <t>52 Contacto con un "agente material" punzante (clavo o herramienta afilada)</t>
  </si>
  <si>
    <t>53 Contacto con un "agente material" que arañe (rallador, lija, tabla no cepillada, etc.)</t>
  </si>
  <si>
    <t>59 Otro contacto - Tipo de lesión conocido del grupo 50 pero no mencionado anteriormente</t>
  </si>
  <si>
    <t>61 Quedar atrapado, ser aplastado - en</t>
  </si>
  <si>
    <t>62 Quedar atrapado, ser aplastado - bajo</t>
  </si>
  <si>
    <t>63 Quedar atrapado, ser aplastado - entre</t>
  </si>
  <si>
    <t>71 Sobreesfuerzo físico - sobre el sistema musculoesquelético</t>
  </si>
  <si>
    <t>79 Otro contacto - Tipo de lesión conocido del grupo 70 pero no mencionado antes</t>
  </si>
  <si>
    <t>90 Infartos, derrames cerebrales y otras patologías no traumáticas</t>
  </si>
  <si>
    <t>99 Otro contacto - Tipo de lesión no codificado en la presente clasificación</t>
  </si>
  <si>
    <t>Accidentes con baja en jornada de trabajo según grado de lesión y forma contacto</t>
  </si>
  <si>
    <t>11 Arrancar la máquina, parar la máquina.</t>
  </si>
  <si>
    <t>12 Alimentar la máquina, vaciar la máquina.</t>
  </si>
  <si>
    <t>13 Vigilar la máquina, hacer funcionar - conducir la máquina.</t>
  </si>
  <si>
    <t>19 Otra Actividad física específica conocida del grupo 10 pero no mencionada anteriormente.</t>
  </si>
  <si>
    <t>21 Trabajar con herramientas manuales sin motor.</t>
  </si>
  <si>
    <t>22 Trabajar con herramientas manuales con motor.</t>
  </si>
  <si>
    <t>29 Otra Actividad física específica conocida del grupo 20 pero no mencionada anteriormente.</t>
  </si>
  <si>
    <t>31 Conducir un medio de transporte o un equipo de carga - móvil y con motor.</t>
  </si>
  <si>
    <t>33 Ser pasajero a bordo de un medio de transporte.</t>
  </si>
  <si>
    <t>39 Otra Actividad física específica conocida del grupo 30 pero no mencionada anteriormente.</t>
  </si>
  <si>
    <t>41 Coger con la mano, agarrar, asir, sujetar en la mano, poner - en un plano horizontal.</t>
  </si>
  <si>
    <t>42 Ligar, atar, arrancar, deshacer, prensar, destornillar, atornillar, girar.</t>
  </si>
  <si>
    <t>43 Fijar, colgar, izar, instalar - en un plano vertical.</t>
  </si>
  <si>
    <t>45 Abrir, cerrar (una caja, un embalaje, un paquete).</t>
  </si>
  <si>
    <t>46 Verter, introducir líquidos, llenar, regar, pulverizar, vaciar, achicar.</t>
  </si>
  <si>
    <t>47 Abrir (un cajón), empujar (una puerta de un hangar, de un despacho, de un armario).</t>
  </si>
  <si>
    <t>49 Otra Actividad física específica conocida del grupo 40 pero no mencionada anteriormente.</t>
  </si>
  <si>
    <t>51 Transportar verticalmente - alzar, levantar, bajar, etc. un objeto.</t>
  </si>
  <si>
    <t>52 Transportar horizontalmente - tirar de, empujar, hacer rodar, etc. un objeto.</t>
  </si>
  <si>
    <t>53 Transportar una carga (portar) - por parte de una persona.</t>
  </si>
  <si>
    <t>61 Andar, correr, subir, bajar, etc.</t>
  </si>
  <si>
    <t>62 Entrar, salir.</t>
  </si>
  <si>
    <t>63 Saltar, abalanzarse, etc.</t>
  </si>
  <si>
    <t>65 Levantarse, sentarse, etc.</t>
  </si>
  <si>
    <t>67 Hacer movimientos en un mismo sitio.</t>
  </si>
  <si>
    <t>69 Otra Actividad física específica conocida del grupo 60 pero no mencionada anteriormente.</t>
  </si>
  <si>
    <t>70 Estar presente - Sin especificar.</t>
  </si>
  <si>
    <t>99 Otra Actividad física específica no codificada en esta clasificación.</t>
  </si>
  <si>
    <t>Accidentes con baja en jornada de trabajo según grado de lesión y actividad física específica</t>
  </si>
  <si>
    <t>Actividad física</t>
  </si>
  <si>
    <t>00 Ninguna información.</t>
  </si>
  <si>
    <t>12 Problema eléctrico - que da lugar a un contacto directo.</t>
  </si>
  <si>
    <t>14 Incendio, fuego.</t>
  </si>
  <si>
    <t>19 Otra Desviación conocida del grupo 10 pero no mencionada anteriormente.</t>
  </si>
  <si>
    <t>21 En estado de sólido - desbordamiento, vuelco.</t>
  </si>
  <si>
    <t>22 En estado líquido - escape, rezumamiento, derrame, salpicadura, aspersión.</t>
  </si>
  <si>
    <t>24 Pulverulento - emanación de humos, emisión de polvo, partículas.</t>
  </si>
  <si>
    <t>31 Rotura de material, en las juntas, en las conexiones.</t>
  </si>
  <si>
    <t>32 Rotura, estallido, en fragmentos (madera, cristal, metal, piedra, plástico, otros).</t>
  </si>
  <si>
    <t>33 Resbalón, caída, derrumbamiento de Agente material - superior (que cae sobre la víctima).</t>
  </si>
  <si>
    <t>34 Resbalón, caída, derrumbamiento de Agente material - inferior (que arrastra a la víctima).</t>
  </si>
  <si>
    <t>35 Resbalón, caída, derrumbamiento de Agente material - al mismo nivel.</t>
  </si>
  <si>
    <t>39 Otra Desviación conocida del grupo 30 pero no mencionada anteriormente.</t>
  </si>
  <si>
    <t>41 Pérdida (total o parcial) de control - de máquina (incluido el arranque intempestivo), así como de la materia sobre la que se trabaje con la máquina.</t>
  </si>
  <si>
    <t>42 Pérdida (total o parcial) de control - de medio de transporte - de equipo de carga (con motor o sin él).</t>
  </si>
  <si>
    <t>43 Pérdida (total o parcial) de control - de herramienta manual (con motor o sin él), así como de la materia sobre la que se trabaje con la herramienta.</t>
  </si>
  <si>
    <t>44 Pérdida (total o parcial) de control - de objeto (transportado, desplazado, manipulado, etc.).</t>
  </si>
  <si>
    <t>49 Otra Desviación conocida del grupo 40 pero no mencionada anteriormente.</t>
  </si>
  <si>
    <t>51 Caída de una persona - desde una altura.</t>
  </si>
  <si>
    <t>52 Resbalón o tropezón con caída - caída de una persona - al mismo nivel.</t>
  </si>
  <si>
    <t>59 Otra Desviación conocida del grupo 50 pero no mencionada anteriormente.</t>
  </si>
  <si>
    <t>61 Pisar un objeto cortante.</t>
  </si>
  <si>
    <t>62 Arrodillarse, sentarse, apoyarse contra.</t>
  </si>
  <si>
    <t>63 Quedar atrapado, ser arrastrado, por algún elemento o por el impulso de éste.</t>
  </si>
  <si>
    <t>64 Movimientos no coordinados, gestos intempestivos, inoportunos.</t>
  </si>
  <si>
    <t>69 Otra Desviación conocida del grupo 60 pero no mencionada anteriormente.</t>
  </si>
  <si>
    <t>71 Levantar, transportar, levantarse.</t>
  </si>
  <si>
    <t>72 Empujar, tirar de.</t>
  </si>
  <si>
    <t>73 Depositar, agacharse.</t>
  </si>
  <si>
    <t>74 En torsión, en rotación, al girarse.</t>
  </si>
  <si>
    <t>75 Caminar con dificultad, traspiés, resbalón - sin caída.</t>
  </si>
  <si>
    <t>79 Otra Desviación conocida del grupo 80 pero no mencionada anteriormente.</t>
  </si>
  <si>
    <t>81 Sorpresa, miedo.</t>
  </si>
  <si>
    <t>83 Violencia, agresión, amenaza - ejercida por personas ajenas a la empresa sobre las víctimas en el marco de sus funciones (atraco a banco, conductores autobús, etc.).</t>
  </si>
  <si>
    <t>99 Otra Desviación no codificada en esta clasificación.</t>
  </si>
  <si>
    <t>Accidentes con baja en jornada de trabajo según grado de lesión y desviación</t>
  </si>
  <si>
    <t>Tipo desviación</t>
  </si>
  <si>
    <t>0001 Ningún agente material</t>
  </si>
  <si>
    <t>0002 Ninguna información</t>
  </si>
  <si>
    <t>0201 Partes de edificio fijas en altura (tejados, terrazas, aberturas, escaleras, rampas)</t>
  </si>
  <si>
    <t>0202 Construcciones, superficies fijas en altura (comprende las pasarelas, escalas fijas, castilletes)</t>
  </si>
  <si>
    <t>0203 Construcciones, superficies móviles en altura (comprende andamios, escalas móviles, barquillas, plataformas elevadoras)</t>
  </si>
  <si>
    <t>0204 Construcciones, superficies temporales en altura (comprende andamios temporales, arneses, guindolas)</t>
  </si>
  <si>
    <t>0299 Otras construcciones y superficies porencima del nivel del suelo clasificadas en el grupo 02 pero no citadas anteriormente</t>
  </si>
  <si>
    <t>0301 Excavaciones, zanjas, pozos, fosas, escarpaduras, zanjas de garajes</t>
  </si>
  <si>
    <t>0401 Dispositivos de distribución de materia, de alimentación, canalizaciones - fijos - para gas, aire, líquidos, sólidos, incluidas las tolvas</t>
  </si>
  <si>
    <t>0402 Dispositivos de distribución de materia, de alimentación, canalizaciones móviles</t>
  </si>
  <si>
    <t>0501 Motores, generadores de energía (térmica, eléctrica, de radiación), incluidos los compresores y las bombas</t>
  </si>
  <si>
    <t>0502 Dispositivos de transmisión y almacenamiento de energía (mecánica, neumática, hidráulica, eléctrica, incluso baterías, acumuladores)</t>
  </si>
  <si>
    <t>0601 Herramientas manuales sin motor para serrar</t>
  </si>
  <si>
    <t>0602 Herramientas manuales sin motor para cortar, separar (comprende tijeras, cizallas, podaderas)</t>
  </si>
  <si>
    <t>0604 Herramientas manuales sin motor para raspar, pulir, lijar</t>
  </si>
  <si>
    <t>0605 Herramientas manuales sin motor para taladrar, tornear, atornillar</t>
  </si>
  <si>
    <t>0606 Herramientas manuales sin motor para clavar, remachar, grapar</t>
  </si>
  <si>
    <t>0608 Herramientas manuales sin motor para soldar, pegar</t>
  </si>
  <si>
    <t>0609 Herramientas manuales sin motor para extracción de materiales y trabajo del suelo (comprende las herramientas agrícolas)</t>
  </si>
  <si>
    <t>0611 Herramientas manuales sin motor para pintar</t>
  </si>
  <si>
    <t>0612 Herramientas manuales sin motor para sostener, agarrar</t>
  </si>
  <si>
    <t>0699 Otras herramientas manuales sin motor para otros trabajos clasificadas en el grupo 06 pero no citadas anteriormente</t>
  </si>
  <si>
    <t>0701 Herramientas mecánicas manuales para serrar</t>
  </si>
  <si>
    <t>0702 Herramientas mecánicas manuales para cortar, separar (comprende tijeras, cizallas, podaderas)</t>
  </si>
  <si>
    <t>0703 Herramientas mecánicas manuales para tallar, mortajar, cincelar, recortar, tundir</t>
  </si>
  <si>
    <t>0704 Herramientas mecánicas manuales para raspar, pulir, lijar (comprende tronzadora de disco)</t>
  </si>
  <si>
    <t>0705 Herramientas mecánicas manuales para taladrar, hacer girar, atornillar</t>
  </si>
  <si>
    <t>0706 Herramientas mecánicas manuales para clavar, remachar, grapar</t>
  </si>
  <si>
    <t>0708 Herramientas mecánicas manuales para soldar, pegar</t>
  </si>
  <si>
    <t>0709 Herramientas mecánicas manuales para extracción de materiales y trabajo del suelo (comprende herramientas agrícolas, trituradores de hormigón)</t>
  </si>
  <si>
    <t>0799 Otras herramientas mecánicas sostenidas o guiadas con las manos clasificadas en el grupo 07 pero no citadas anteriormente</t>
  </si>
  <si>
    <t>0801 Herramientas manuales, sin especificación en cuanto a motorización, para serrar</t>
  </si>
  <si>
    <t>0802 Herramientas manuales, sin especificación en cuanto a motorización, para cortar, separar (comprende tijeras, cizallas, podaderas...)</t>
  </si>
  <si>
    <t>0805 Herramientas manuales, sin especificación en cuanto a motorización, para taladrar, hacer girar, atornillar</t>
  </si>
  <si>
    <t>0806 Herramientas manuales, sin especificación en cuanto a motorización, para clavar, remachar, grapar</t>
  </si>
  <si>
    <t>0808 Herramientas manuales, sin especificación en cuanto a motorización, para soldar, pegar</t>
  </si>
  <si>
    <t>0812 Herramientas manuales, sin especificación en cuanto a motorización, para sostener, agarrar</t>
  </si>
  <si>
    <t>0901 Máquinas portátiles o móviles de extracción y para trabajo del suelo - minas, canteras y equipos de construcción/obras públicas</t>
  </si>
  <si>
    <t>0902 Máquinas portátiles o móviles para trabajo del suelo - agricultura</t>
  </si>
  <si>
    <t>0903 Máquinas portátiles o móviles (excepto trabajo del suelo) - de solar de obras</t>
  </si>
  <si>
    <t>0999 Otras máquinas y equipos portátiles o móviles clasificados en el grupo 09 pero no citados anteriormente</t>
  </si>
  <si>
    <t>1001 Máquinas fijas para extracción y trabajo del suelo</t>
  </si>
  <si>
    <t>1004 Máquinas para la transformación de los materiales - procedimientos en caliente (hornos, secadores estufas)</t>
  </si>
  <si>
    <t>1005 Máquinas para la transformación de los materiales - procedimientos en frío (producción de frío)</t>
  </si>
  <si>
    <t>1010 Máquinas de mecanizado (cepillar, fresar, alisar, esmerilar, pulir, tornear, taladrar)</t>
  </si>
  <si>
    <t>1011 Máquinas de mecanizado para serrar</t>
  </si>
  <si>
    <t>1012 Máquinas de mecanizado - para cortar, ranurar, recortar (comprende prensa estampadora, cizalla, guillotina, oxicorte)</t>
  </si>
  <si>
    <t>1015 Máquinas para ensamblar (soldar, pegar, clavar, atornillar, remachar, hilar, alambrar, coser, grapar)</t>
  </si>
  <si>
    <t>1017 Otras máquinas de industrias específicas (control de ensayos, diversas)</t>
  </si>
  <si>
    <t>1099 Otras máquinas y equipos fijos clasificados en el grupo 10 pero no citados anteriormente</t>
  </si>
  <si>
    <t>1103 Grúas fijas, móviles, montadas sobre vehículos, grúas de puente, equipos de elevación de carga suspendida</t>
  </si>
  <si>
    <t>1104 Dispositivos móviles de transporte, carros de transporte (carros motorizados o no) - carretillas, estibadores para placas estibadoras, etc.</t>
  </si>
  <si>
    <t>1105 Dispositivos elevadores, de amarre, de prensión y materiales diversos para el transporte (comprende eslingas, ganchos, cordaje...)</t>
  </si>
  <si>
    <t>1106 Dispositivos de almacenamiento, embalaje, contenedores fijos (silos, depósitos, cisternas, tanques)</t>
  </si>
  <si>
    <t>1107 Dispositivos de almacenamiento, embalaje, contenedores móviles</t>
  </si>
  <si>
    <t>1108 Accesorios de almacenamiento, estanterías, estanterías especiales para almacenar cargas en palets, palets</t>
  </si>
  <si>
    <t>1109 Embalajes diversos, pequeños y medianos, móviles (cestos, recipientes diversos, botellas, cajones, extintores...)</t>
  </si>
  <si>
    <t>1199 Otros dispositivos de traslado, transporte y almacenamiento clasificados en el grupo 11 pero no citados anteriormente</t>
  </si>
  <si>
    <t>1201 Vehículos pesados: camiones (transporte de carga), autobuses y autocares (transporte de pasajeros)</t>
  </si>
  <si>
    <t>1202 Vehículos ligeros - de carga o de pasajeros</t>
  </si>
  <si>
    <t>1401 Materiales de construcción - grandes y pequeños: agente prefabricado, encofrado, viguetas, ladrillos, tejas...</t>
  </si>
  <si>
    <t>1402 Elementos constitutivos de máquina, de vehículo: chasis, cárter, manivela, rueda, etc.</t>
  </si>
  <si>
    <t>1403 Piezas trabajadas, elementos o herramientas de máquinas (incluso los fragmentos y astillas procedentes de estos agentes materiales)</t>
  </si>
  <si>
    <t>1404 Elementos de ensamblaje, tornillos, clavos, bulones</t>
  </si>
  <si>
    <t>1405 Partículas, polvos, fragmentos, trozos, proyecciones, astillas y otros elementos resultantes de rotura</t>
  </si>
  <si>
    <t>1408 Productos almacenados (comprende los objetos y embalajes dispuestos en un almacenamiento)</t>
  </si>
  <si>
    <t>1409 Productos almacenados - en rollos, bobinas</t>
  </si>
  <si>
    <t>1412 Cargas - manipuladas a mano</t>
  </si>
  <si>
    <t>1499 Otros materiales, objetos, productos, elementos de máquinas clasificados en el grupo 14 pero no citados anteriormente</t>
  </si>
  <si>
    <t>1501 Materias - cáusticas, corrosivas (sólidas, líquidas o gaseosas)</t>
  </si>
  <si>
    <t>1508 Sustancias, materias - sin peligro específico (agua, materias inertes...)</t>
  </si>
  <si>
    <t>1602 Equipos de protección individual</t>
  </si>
  <si>
    <t>1699 Otros dispositivos y equipos de protección clasificados en el grupo 16 pero no citados anteriormente</t>
  </si>
  <si>
    <t>1701 Mobiliario</t>
  </si>
  <si>
    <t>1801 Árboles, plantas, cultivos</t>
  </si>
  <si>
    <t>1806 Humanos</t>
  </si>
  <si>
    <t>2002 Elementos naturales y atmosféricos (comprende superficies de agua, barro, lluvia, granizo, nieve, hielo, ráfaga de viento...)</t>
  </si>
  <si>
    <t>9900 Otros agentes materiales no citados en esta clasificación</t>
  </si>
  <si>
    <t>Accidentes con baja en jornada de trabajo según grado de lesión y agente material asociado a la desviación</t>
  </si>
  <si>
    <t>Agente material</t>
  </si>
  <si>
    <t>000 Tipo de lesión desconocida o sin especificar</t>
  </si>
  <si>
    <t>011 Lesiones superficiales</t>
  </si>
  <si>
    <t>012 Heridas abiertas</t>
  </si>
  <si>
    <t>019 Otros tipos de heridas y lesiones superficiales</t>
  </si>
  <si>
    <t>021 Fracturas cerradas</t>
  </si>
  <si>
    <t>022 Fracturas abiertas</t>
  </si>
  <si>
    <t>029 Otros tipos de fracturas de huesos</t>
  </si>
  <si>
    <t>031 Dislocaciones y subluxaciones</t>
  </si>
  <si>
    <t>032 Esguinces y torceduras</t>
  </si>
  <si>
    <t>039 Otros tipos de dislocaciones, esguinces y torceduras</t>
  </si>
  <si>
    <t>040 Amputaciones traumáticas (pérdida de partes del cuerpo)</t>
  </si>
  <si>
    <t>051 Conmociones y lesiones intracraneales</t>
  </si>
  <si>
    <t>052 Lesiones internas</t>
  </si>
  <si>
    <t>059 Otros tipos de conmoción y lesiones internas</t>
  </si>
  <si>
    <t>061 Quemaduras y escaldaduras (térmicas)</t>
  </si>
  <si>
    <t>062 Quemaduras químicas (corrosión)</t>
  </si>
  <si>
    <t>069 Otros tipos de quemaduras, escaldaduras y congelación</t>
  </si>
  <si>
    <t>112 Choques traumáticos (eléctrico, provocados por un rayo, etc.)</t>
  </si>
  <si>
    <t>120 Lesiones múltiples</t>
  </si>
  <si>
    <t>130 Infartos, derrames cerebrales y otras patologías no traumáticas</t>
  </si>
  <si>
    <t>999 Otras lesiones especificadas no incluidas en otros apartados</t>
  </si>
  <si>
    <t xml:space="preserve">Accidentes con baja en jornada de trabajo según grado y tipo de lesión </t>
  </si>
  <si>
    <t>Tipo de lesión</t>
  </si>
  <si>
    <t>11 Cabeza (Caput), cerebro, nervios craneanos y vasos cerebrales</t>
  </si>
  <si>
    <t>12 Zona facial</t>
  </si>
  <si>
    <t>13 Ojo(s)</t>
  </si>
  <si>
    <t>18 Cabeza, múltiples partes afectadas</t>
  </si>
  <si>
    <t>19 Cabeza, otras partes no mencionadas anteriormente</t>
  </si>
  <si>
    <t>21 Cuello, incluida la columna y las vértebras del cuello</t>
  </si>
  <si>
    <t>29 Cuello, otras partes no mencionadas anteriormente</t>
  </si>
  <si>
    <t>31 Espalda, incluida la columna y las vértebras de la espalda</t>
  </si>
  <si>
    <t>39 Espalda, otras partes no mencionadas anteriormente</t>
  </si>
  <si>
    <t>41 Caja torácica, costillas, incluidos omoplatos y articulaciones acromioclaviculares</t>
  </si>
  <si>
    <t>42 Región torácica, incluidos sus órganos</t>
  </si>
  <si>
    <t>43 Región pélvica y abdominal, incluidos sus órganos</t>
  </si>
  <si>
    <t>48 Tronco, múltiples partes afectadas</t>
  </si>
  <si>
    <t>49 Tronco, otras partes no mencionadas anteriormente</t>
  </si>
  <si>
    <t>51 Hombro y articulaciones del húmero</t>
  </si>
  <si>
    <t>52 Brazo, incluida la articulación del cúbito</t>
  </si>
  <si>
    <t>53 Mano</t>
  </si>
  <si>
    <t>54 Dedo(s)</t>
  </si>
  <si>
    <t>55 Muñeca</t>
  </si>
  <si>
    <t>58 Extremidades superiores, múltiples partes afectadas</t>
  </si>
  <si>
    <t>59 Extremidades superiores, otras partes no mencionadas anteriormente</t>
  </si>
  <si>
    <t>61 Cadera y articulación de la cadera</t>
  </si>
  <si>
    <t>62 Pierna, incluida la rodilla</t>
  </si>
  <si>
    <t>63 Maléolo</t>
  </si>
  <si>
    <t>64 Pie</t>
  </si>
  <si>
    <t>65 Dedo(s) del pie</t>
  </si>
  <si>
    <t>68 Extremidades inferiores, múltiples partes afectadas</t>
  </si>
  <si>
    <t>69 Extremidades inferiores, otras partes no mencionadas anteriormente</t>
  </si>
  <si>
    <t>71 Todo el cuerpo ( efectos sistémicos)</t>
  </si>
  <si>
    <t>78 Múltiples partes del cuerpo afectadas</t>
  </si>
  <si>
    <t>99 Otras partes del cuerpo no mencionadas anteriormente</t>
  </si>
  <si>
    <t>Accidentes con baja en jornada de trabajo según grado de lesión y parte del cuerpo</t>
  </si>
  <si>
    <t>Parte del cuerpo</t>
  </si>
  <si>
    <t>Grupo edad</t>
  </si>
  <si>
    <t>65 o más años</t>
  </si>
  <si>
    <t>14 Directores y gerentes de empresas de alojamiento, restauración y comercio</t>
  </si>
  <si>
    <t>21 Profesionales de la salud</t>
  </si>
  <si>
    <t>27 Profesionales de las tecnologías de la información</t>
  </si>
  <si>
    <t>31 Técnicos de las ciencias y de las ingenierías</t>
  </si>
  <si>
    <t>32 Supervisores en ingeniería de minas, de industrias manufactureras y de la construcción</t>
  </si>
  <si>
    <t>42 Empleados de bibliotecas, servicios de correos y afines</t>
  </si>
  <si>
    <t>52 Dependientes en tiendas y almacenes</t>
  </si>
  <si>
    <t>76 Mecánicos de precisión en metales, ceramistas, vidrieros, artesanos y trabajadores de artes gráficas</t>
  </si>
  <si>
    <t>América Central</t>
  </si>
  <si>
    <t>Asia</t>
  </si>
  <si>
    <t>032 Argentina</t>
  </si>
  <si>
    <t>152 Chile</t>
  </si>
  <si>
    <t>214 Dominicana (República)</t>
  </si>
  <si>
    <t>276 Alemania</t>
  </si>
  <si>
    <t>380 Italia</t>
  </si>
  <si>
    <t>524 Nepal</t>
  </si>
  <si>
    <t>566 Nigeria</t>
  </si>
  <si>
    <t>818 Egipto</t>
  </si>
  <si>
    <t>826 Reino Unido</t>
  </si>
  <si>
    <t>EXTRANJEROS</t>
  </si>
  <si>
    <t>30004 Albudeite</t>
  </si>
  <si>
    <t>23</t>
  </si>
  <si>
    <t>24</t>
  </si>
  <si>
    <t>14 Contacto con objeto o entorno - frío o helado</t>
  </si>
  <si>
    <t>64 Amputación, seccionamiento de un miembro, una mano o un dedo</t>
  </si>
  <si>
    <t>72 Exposición a radiaciones, ruido, luz o presión</t>
  </si>
  <si>
    <t>73 Trauma psíquico</t>
  </si>
  <si>
    <t>32 Conducir un medio de transporte o un equipo de carga - móvil y sin motor.</t>
  </si>
  <si>
    <t>44 Lanzar, proyectar lejos.</t>
  </si>
  <si>
    <t>59 Otra Actividad física específica conocida del grupo 50 pero no mencionada anteriormente.</t>
  </si>
  <si>
    <t>11 Problema eléctrico causado por fallo en la instalación - que da lugar a un contacto indirecto.</t>
  </si>
  <si>
    <t>13 Explosión.</t>
  </si>
  <si>
    <t>29 Otra Desviación conocida del grupo 20 pero no mencionada anteriormente.</t>
  </si>
  <si>
    <t>45 Pérdida (total o parcial) de control - de animal.</t>
  </si>
  <si>
    <t>0101 Elementos de edificios, de construcciones - puertas, paredes, tabiques, etc.y obstáculos por definición (ventanas, ventanales, etc.)</t>
  </si>
  <si>
    <t>0102 Superficies o áreas de circulación al mismo nivel- suelos (interior o exterior, terrenos agrícolas, terrenos de deporte, suelos resbaladizos, suelos congestionados, tabla con clavos)</t>
  </si>
  <si>
    <t>0199 Otras construcciones y superficies al mismo nivel clasificadas en el grupo 01 pero no citadas anteriormente</t>
  </si>
  <si>
    <t>0499 Otros dispositivos de distribución de materia, de alimentación, canalizaciones, clasificados en el grupo 04 pero no citados anteriormente</t>
  </si>
  <si>
    <t>0599 Otros dispositivos de transmisión y de almacenamiento de energía clasificados en el grupo 05 pero no citados anteriormente</t>
  </si>
  <si>
    <t>0603 Herramientas manuales sin motor para tallar, mortajar, cincelar, recortar, tundir</t>
  </si>
  <si>
    <t>0614 Herramientas manuales sin motor para trabajos de medicina y de cirugía, punzantes, cortantes</t>
  </si>
  <si>
    <t>0712 Herramientas mecánicas manuales para sostener, agarrar</t>
  </si>
  <si>
    <t>0803 Herramientas manuales, sin especificación en cuanto a motorización, para tallar, mortajar, cincelar, recortar, tundir</t>
  </si>
  <si>
    <t>0809 Herramientas manuales, sin especificación en cuanto a motorización, para extracción de materiales y trabajo del suelo (comprende las herramientas agrícolas)</t>
  </si>
  <si>
    <t>0899 Otras herramientas manuales, sin especificación en cuanto a motorización, para otros trabajos, clasificadas en el grupo 08 pero no citadas anteriormente</t>
  </si>
  <si>
    <t>0904 Máquinas móviles de limpieza de suelos</t>
  </si>
  <si>
    <t>1007 Formar por prensado, aplastamiento (máquinas de)</t>
  </si>
  <si>
    <t>1009 Máquinas de formar - por inyección, extrusión, soplado, hilatura, moldeado, fusión, fundición</t>
  </si>
  <si>
    <t>1016 Máquinas para acondicionar, embalar (llenar, etiquetar, cerrar...)</t>
  </si>
  <si>
    <t>1101 Transportadores fijos, equipos y sistemas de transporte continuo - mediante cinta transportadora, escaleras mecánicas, teleféricos, transportadores, etc.</t>
  </si>
  <si>
    <t>1102 Elevadores, ascensores, equipos de nivelación - montacargas, elevadores de cangilones, gatos, tornos, etc.</t>
  </si>
  <si>
    <t>1203 Vehículos - dos, tres ruedas, motorizados o no</t>
  </si>
  <si>
    <t>1301 Vehículos sobre raíles, incluso monorraíles suspendidos: de carga</t>
  </si>
  <si>
    <t>1410 Cargas - transportadas sobre dispositivo de manipulación mecánica, de transporte</t>
  </si>
  <si>
    <t>1411 Cargas - suspendidas de dispositivo de puesta a nivel, una grúa</t>
  </si>
  <si>
    <t>1502 Materias - nocivas, tóxicas (sólidas líquidas o gaseosas)</t>
  </si>
  <si>
    <t>1503 Materias - inflamables (sólidas, líquidas o gaseosas)</t>
  </si>
  <si>
    <t>1504 Materias - explosivas, reactivas (sólidas, líquidas o gaseosas)</t>
  </si>
  <si>
    <t>1505 Gases, vapores sin efectos específicos - inertes para la vida, asfixiantes</t>
  </si>
  <si>
    <t>1702 Equipos - informáticos, ofimática, reprografía, comunicación</t>
  </si>
  <si>
    <t>1708 Aparatos, utensilios, objetos, ropa del hogar (uso profesional)</t>
  </si>
  <si>
    <t>1902 Residuos en grandes cantidades de sustancias químicas</t>
  </si>
  <si>
    <t>2003 Catástrofes naturales (comprende inundación, volcanismo, terremoto, maremoto, fuego, incendio...)</t>
  </si>
  <si>
    <t>2099 Otros fenómenos físicos y elementos naturales clasificados en el grupo 20 pero no citados anteriormente</t>
  </si>
  <si>
    <t>109 Otros efectos de las temperaturas extremas, la luz y la radiación</t>
  </si>
  <si>
    <t>071 Envenenamientos agudos</t>
  </si>
  <si>
    <t>101 Calor e insolaciones</t>
  </si>
  <si>
    <t>14 Oreja(s)</t>
  </si>
  <si>
    <t>Evolución del nº de accidentes con baja en jornada. Sector Construcción   2001-2015</t>
  </si>
  <si>
    <t>*Accidentes de tráfico</t>
  </si>
  <si>
    <t>INDICE DE TABLAS</t>
  </si>
  <si>
    <t>Accidentes con baja en jornada de trabajo según grado de lesión y sexo</t>
  </si>
  <si>
    <t>Accidentes con baja en jornada de trabajo según grado de lesión y grupo de edad</t>
  </si>
  <si>
    <t>Accidentes con baja en jornada de trabajo según grado de lesión y antigüedad en el puesto</t>
  </si>
  <si>
    <t>Accidentes con baja en jornada de trabajo según grado de lesión y tamaño de la empresa</t>
  </si>
  <si>
    <t xml:space="preserve">Accidentes con baja en jornada de trabajo según grado de lesión y municipio </t>
  </si>
  <si>
    <t>Accidentes con baja en jornada de trabajo según  grado de lesión y actividad económica</t>
  </si>
  <si>
    <t>Accidentes con baja en jornada de trabajo según  grado de lesión y mes</t>
  </si>
  <si>
    <t>Accidentes con baja en jornada de trabajo según  grado de lesión y día de la semana</t>
  </si>
  <si>
    <t>Accidentes con baja en jornada de trabajo según  grado de lesión y hora del dia</t>
  </si>
  <si>
    <t>Accidentes con baja en jornada de trabajo según  grado de lesión y hora de trabajo</t>
  </si>
  <si>
    <t>Accidentes con baja en jornada de trabajo según  grado de lesión y forma contacto</t>
  </si>
  <si>
    <t>Accidentes con baja en jornada de trabajo según  grado de lesión y actividad física específica</t>
  </si>
  <si>
    <t>Accidentes con baja en jornada de trabajo según  grado de lesión y desviación</t>
  </si>
  <si>
    <t>Accidentes con baja en jornada de trabajo según grado de la lesión y agente material asociado a la desviación</t>
  </si>
  <si>
    <t>Accidentes con baja en jornada de trabajo según grado y tipo de lesión</t>
  </si>
  <si>
    <t>Accidentes con baja en jornada de trabajo según grado y parte de cuerpo</t>
  </si>
  <si>
    <t>INDICES DE INCIDENCIA DE ACCIDENTES CON BAJA EN JORNADA SEGÚN SECTOR DE ACTIVIDAD Y GRADO DE LESIÓN. Región de Murcia 2012-2015</t>
  </si>
  <si>
    <t>Indices de incidencia de accidentes con baja en jornada según sector de actividad y sexo. Región de Murcia 2015</t>
  </si>
  <si>
    <t>Evolución del nº de accidentes con baja en jornada. Sector construcción  2001-2015</t>
  </si>
  <si>
    <t xml:space="preserve"> ACCIDENTES CON BAJA EN JORNADA DE TRABAJO. SECTOR CONSTRUCCIÓN. Region de Murcia 2015.                     </t>
  </si>
  <si>
    <t>ATJC-1</t>
  </si>
  <si>
    <t>ATJC-2</t>
  </si>
  <si>
    <t>ATJC-3</t>
  </si>
  <si>
    <t>ATJC-4</t>
  </si>
  <si>
    <t>ATJC-5</t>
  </si>
  <si>
    <t>ATJC-6</t>
  </si>
  <si>
    <t>ATJC-7</t>
  </si>
  <si>
    <t>ATJC-8</t>
  </si>
  <si>
    <t>ATJC-9</t>
  </si>
  <si>
    <t>ATJC-10</t>
  </si>
  <si>
    <t>ATJC-11</t>
  </si>
  <si>
    <t>ATJC-12</t>
  </si>
  <si>
    <t>ATJC-13</t>
  </si>
  <si>
    <t>ATJC-14</t>
  </si>
  <si>
    <t>ATJC-15</t>
  </si>
  <si>
    <t>ATJC-16</t>
  </si>
  <si>
    <t>ATJC-17</t>
  </si>
  <si>
    <t>ATJC-18</t>
  </si>
  <si>
    <t>TABLAS  ACCIDENTES  CON BAJA. SECTOR CONSTRUCCIÓN 2015</t>
  </si>
  <si>
    <t>Año</t>
  </si>
  <si>
    <t>*Corresponde al municipio donde está radicada la empresa en que está afiliado el trabajador</t>
  </si>
  <si>
    <t>Día de la semana</t>
  </si>
  <si>
    <t>39 Otro contacto - Tipo de lesión conocido del grupo 30 pero no mencionado anter.</t>
  </si>
  <si>
    <t>69 Otro contacto - Tipo de lesión conocido del grupo 60 pero no mencionado ant.</t>
  </si>
  <si>
    <t>-</t>
  </si>
  <si>
    <t>-- Ninguna información</t>
  </si>
  <si>
    <t>Sector</t>
  </si>
  <si>
    <t>Grave/Muy grave</t>
  </si>
  <si>
    <t>*Indice de incidencia: Nº de accidentes con baja en jornada de trabajo por cada cien mil trabajadores afiliados a la Seguridad Social con las contingencias por EP cubiertas (incluye autónomos)</t>
  </si>
  <si>
    <t>Hombres</t>
  </si>
  <si>
    <t>Mujeres</t>
  </si>
  <si>
    <t>Total 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</si>
</sst>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_-* #,##0\ _€_-;\-* #,##0\ _€_-;_-* &quot;-&quot;??\ _€_-;_-@_-"/>
    <numFmt numFmtId="165" formatCode="###0"/>
    <numFmt numFmtId="166" formatCode="0.0%"/>
    <numFmt numFmtId="167" formatCode="###0.00"/>
    <numFmt numFmtId="168" formatCode="0.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 Bold"/>
    </font>
    <font>
      <b/>
      <sz val="14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6" tint="-0.49998474074526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99CCFF"/>
        <bgColor indexed="9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8"/>
      </top>
      <bottom/>
      <diagonal/>
    </border>
    <border>
      <left/>
      <right/>
      <top/>
      <bottom style="thin">
        <color theme="6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theme="3" tint="0.39994506668294322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</borders>
  <cellStyleXfs count="3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 applyNumberFormat="0" applyFill="0" applyBorder="0" applyAlignment="0" applyProtection="0"/>
  </cellStyleXfs>
  <cellXfs count="314">
    <xf numFmtId="0" fontId="0" fillId="0" borderId="0" xfId="0"/>
    <xf numFmtId="0" fontId="0" fillId="0" borderId="1" xfId="0" applyBorder="1"/>
    <xf numFmtId="0" fontId="4" fillId="0" borderId="0" xfId="3" applyFont="1" applyFill="1" applyBorder="1" applyAlignment="1">
      <alignment horizontal="center" wrapText="1"/>
    </xf>
    <xf numFmtId="0" fontId="3" fillId="0" borderId="0" xfId="3"/>
    <xf numFmtId="0" fontId="0" fillId="0" borderId="0" xfId="0" applyAlignment="1">
      <alignment wrapText="1"/>
    </xf>
    <xf numFmtId="0" fontId="0" fillId="4" borderId="1" xfId="0" applyFill="1" applyBorder="1" applyAlignment="1">
      <alignment vertical="center" wrapText="1"/>
    </xf>
    <xf numFmtId="3" fontId="7" fillId="5" borderId="1" xfId="0" applyNumberFormat="1" applyFont="1" applyFill="1" applyBorder="1"/>
    <xf numFmtId="0" fontId="4" fillId="0" borderId="1" xfId="0" applyFont="1" applyBorder="1" applyAlignment="1">
      <alignment horizontal="left" vertical="top" wrapText="1"/>
    </xf>
    <xf numFmtId="3" fontId="4" fillId="4" borderId="1" xfId="0" applyNumberFormat="1" applyFont="1" applyFill="1" applyBorder="1" applyAlignment="1">
      <alignment horizontal="right" vertical="top"/>
    </xf>
    <xf numFmtId="167" fontId="4" fillId="4" borderId="1" xfId="0" applyNumberFormat="1" applyFont="1" applyFill="1" applyBorder="1" applyAlignment="1">
      <alignment horizontal="right" vertical="top"/>
    </xf>
    <xf numFmtId="165" fontId="4" fillId="0" borderId="1" xfId="0" applyNumberFormat="1" applyFont="1" applyBorder="1" applyAlignment="1">
      <alignment horizontal="right" vertical="top"/>
    </xf>
    <xf numFmtId="0" fontId="7" fillId="5" borderId="1" xfId="0" applyFont="1" applyFill="1" applyBorder="1" applyAlignment="1">
      <alignment wrapText="1"/>
    </xf>
    <xf numFmtId="3" fontId="8" fillId="4" borderId="1" xfId="0" applyNumberFormat="1" applyFont="1" applyFill="1" applyBorder="1" applyAlignment="1">
      <alignment horizontal="right" vertical="top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165" fontId="4" fillId="4" borderId="1" xfId="0" applyNumberFormat="1" applyFont="1" applyFill="1" applyBorder="1" applyAlignment="1">
      <alignment horizontal="right" vertical="top"/>
    </xf>
    <xf numFmtId="0" fontId="0" fillId="7" borderId="1" xfId="0" applyFill="1" applyBorder="1" applyAlignment="1">
      <alignment vertical="center" wrapText="1"/>
    </xf>
    <xf numFmtId="165" fontId="4" fillId="0" borderId="1" xfId="4" applyNumberFormat="1" applyFont="1" applyBorder="1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vertical="center" wrapText="1"/>
    </xf>
    <xf numFmtId="3" fontId="9" fillId="5" borderId="1" xfId="0" applyNumberFormat="1" applyFont="1" applyFill="1" applyBorder="1"/>
    <xf numFmtId="0" fontId="9" fillId="4" borderId="1" xfId="0" applyFont="1" applyFill="1" applyBorder="1" applyAlignment="1">
      <alignment wrapText="1"/>
    </xf>
    <xf numFmtId="3" fontId="9" fillId="5" borderId="1" xfId="0" applyNumberFormat="1" applyFont="1" applyFill="1" applyBorder="1" applyAlignment="1"/>
    <xf numFmtId="4" fontId="9" fillId="5" borderId="1" xfId="0" applyNumberFormat="1" applyFont="1" applyFill="1" applyBorder="1" applyAlignment="1"/>
    <xf numFmtId="165" fontId="8" fillId="4" borderId="1" xfId="0" applyNumberFormat="1" applyFont="1" applyFill="1" applyBorder="1" applyAlignment="1">
      <alignment horizontal="right"/>
    </xf>
    <xf numFmtId="0" fontId="10" fillId="8" borderId="1" xfId="0" applyFont="1" applyFill="1" applyBorder="1" applyAlignment="1"/>
    <xf numFmtId="165" fontId="4" fillId="4" borderId="1" xfId="0" applyNumberFormat="1" applyFont="1" applyFill="1" applyBorder="1" applyAlignment="1">
      <alignment horizontal="right" vertical="center"/>
    </xf>
    <xf numFmtId="167" fontId="4" fillId="4" borderId="1" xfId="0" applyNumberFormat="1" applyFont="1" applyFill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3" fontId="4" fillId="4" borderId="1" xfId="0" applyNumberFormat="1" applyFont="1" applyFill="1" applyBorder="1" applyAlignment="1">
      <alignment horizontal="right"/>
    </xf>
    <xf numFmtId="167" fontId="4" fillId="4" borderId="1" xfId="0" applyNumberFormat="1" applyFont="1" applyFill="1" applyBorder="1" applyAlignment="1">
      <alignment horizontal="right"/>
    </xf>
    <xf numFmtId="3" fontId="4" fillId="6" borderId="1" xfId="0" applyNumberFormat="1" applyFont="1" applyFill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0" fontId="0" fillId="0" borderId="1" xfId="0" applyBorder="1" applyAlignment="1"/>
    <xf numFmtId="0" fontId="3" fillId="0" borderId="0" xfId="5"/>
    <xf numFmtId="0" fontId="0" fillId="4" borderId="1" xfId="0" applyFill="1" applyBorder="1" applyAlignment="1">
      <alignment vertical="center"/>
    </xf>
    <xf numFmtId="0" fontId="4" fillId="8" borderId="1" xfId="5" applyFont="1" applyFill="1" applyBorder="1" applyAlignment="1">
      <alignment horizontal="center" wrapText="1"/>
    </xf>
    <xf numFmtId="0" fontId="4" fillId="0" borderId="1" xfId="5" applyFont="1" applyBorder="1" applyAlignment="1">
      <alignment horizontal="left" vertical="top" wrapText="1"/>
    </xf>
    <xf numFmtId="165" fontId="4" fillId="0" borderId="1" xfId="5" applyNumberFormat="1" applyFont="1" applyBorder="1" applyAlignment="1">
      <alignment horizontal="right" vertical="center"/>
    </xf>
    <xf numFmtId="0" fontId="8" fillId="8" borderId="1" xfId="5" applyFont="1" applyFill="1" applyBorder="1" applyAlignment="1">
      <alignment vertical="top" wrapText="1"/>
    </xf>
    <xf numFmtId="165" fontId="8" fillId="8" borderId="1" xfId="5" applyNumberFormat="1" applyFont="1" applyFill="1" applyBorder="1" applyAlignment="1">
      <alignment horizontal="right" vertical="center"/>
    </xf>
    <xf numFmtId="167" fontId="8" fillId="7" borderId="1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horizontal="center" vertical="center"/>
    </xf>
    <xf numFmtId="3" fontId="3" fillId="5" borderId="1" xfId="0" applyNumberFormat="1" applyFont="1" applyFill="1" applyBorder="1"/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wrapText="1"/>
    </xf>
    <xf numFmtId="165" fontId="4" fillId="0" borderId="1" xfId="3" applyNumberFormat="1" applyFont="1" applyBorder="1" applyAlignment="1">
      <alignment horizontal="right" vertical="center"/>
    </xf>
    <xf numFmtId="0" fontId="12" fillId="4" borderId="1" xfId="0" applyFont="1" applyFill="1" applyBorder="1" applyAlignment="1">
      <alignment vertical="center"/>
    </xf>
    <xf numFmtId="0" fontId="4" fillId="8" borderId="1" xfId="4" applyFont="1" applyFill="1" applyBorder="1" applyAlignment="1">
      <alignment horizontal="center" wrapText="1"/>
    </xf>
    <xf numFmtId="165" fontId="4" fillId="0" borderId="1" xfId="0" applyNumberFormat="1" applyFont="1" applyBorder="1" applyAlignment="1">
      <alignment horizontal="left" vertical="top"/>
    </xf>
    <xf numFmtId="165" fontId="8" fillId="4" borderId="1" xfId="0" applyNumberFormat="1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vertical="center"/>
    </xf>
    <xf numFmtId="0" fontId="3" fillId="0" borderId="0" xfId="7"/>
    <xf numFmtId="165" fontId="0" fillId="0" borderId="0" xfId="0" applyNumberFormat="1"/>
    <xf numFmtId="0" fontId="0" fillId="4" borderId="1" xfId="0" applyFont="1" applyFill="1" applyBorder="1" applyAlignment="1">
      <alignment vertical="center"/>
    </xf>
    <xf numFmtId="165" fontId="4" fillId="0" borderId="1" xfId="7" applyNumberFormat="1" applyFont="1" applyBorder="1" applyAlignment="1">
      <alignment horizontal="right" vertical="center"/>
    </xf>
    <xf numFmtId="165" fontId="4" fillId="0" borderId="1" xfId="6" applyNumberFormat="1" applyFont="1" applyBorder="1" applyAlignment="1">
      <alignment horizontal="right" vertical="center"/>
    </xf>
    <xf numFmtId="0" fontId="8" fillId="8" borderId="1" xfId="4" applyFont="1" applyFill="1" applyBorder="1" applyAlignment="1">
      <alignment vertical="top" wrapText="1"/>
    </xf>
    <xf numFmtId="0" fontId="4" fillId="8" borderId="1" xfId="7" applyFont="1" applyFill="1" applyBorder="1" applyAlignment="1">
      <alignment horizontal="center" wrapText="1"/>
    </xf>
    <xf numFmtId="0" fontId="4" fillId="0" borderId="1" xfId="7" applyFont="1" applyBorder="1" applyAlignment="1">
      <alignment horizontal="left" vertical="top" wrapText="1"/>
    </xf>
    <xf numFmtId="165" fontId="4" fillId="8" borderId="1" xfId="7" applyNumberFormat="1" applyFont="1" applyFill="1" applyBorder="1" applyAlignment="1">
      <alignment horizontal="right" vertical="center"/>
    </xf>
    <xf numFmtId="0" fontId="8" fillId="8" borderId="1" xfId="7" applyFont="1" applyFill="1" applyBorder="1" applyAlignment="1">
      <alignment vertical="top" wrapText="1"/>
    </xf>
    <xf numFmtId="165" fontId="8" fillId="8" borderId="1" xfId="7" applyNumberFormat="1" applyFont="1" applyFill="1" applyBorder="1" applyAlignment="1">
      <alignment horizontal="right" vertical="center"/>
    </xf>
    <xf numFmtId="0" fontId="3" fillId="0" borderId="0" xfId="9"/>
    <xf numFmtId="0" fontId="4" fillId="0" borderId="1" xfId="8" applyFont="1" applyBorder="1" applyAlignment="1">
      <alignment horizontal="left" vertical="top" wrapText="1"/>
    </xf>
    <xf numFmtId="165" fontId="4" fillId="8" borderId="1" xfId="8" applyNumberFormat="1" applyFont="1" applyFill="1" applyBorder="1" applyAlignment="1">
      <alignment horizontal="right" vertical="center"/>
    </xf>
    <xf numFmtId="165" fontId="4" fillId="0" borderId="1" xfId="8" applyNumberFormat="1" applyFont="1" applyBorder="1" applyAlignment="1">
      <alignment horizontal="right" vertical="center"/>
    </xf>
    <xf numFmtId="0" fontId="8" fillId="8" borderId="1" xfId="8" applyFont="1" applyFill="1" applyBorder="1" applyAlignment="1">
      <alignment vertical="top" wrapText="1"/>
    </xf>
    <xf numFmtId="165" fontId="8" fillId="8" borderId="1" xfId="8" applyNumberFormat="1" applyFont="1" applyFill="1" applyBorder="1" applyAlignment="1">
      <alignment horizontal="right" vertical="center"/>
    </xf>
    <xf numFmtId="0" fontId="12" fillId="4" borderId="1" xfId="0" applyFont="1" applyFill="1" applyBorder="1" applyAlignment="1">
      <alignment vertical="center" wrapText="1"/>
    </xf>
    <xf numFmtId="0" fontId="4" fillId="8" borderId="1" xfId="8" applyFont="1" applyFill="1" applyBorder="1" applyAlignment="1">
      <alignment horizontal="center" wrapText="1"/>
    </xf>
    <xf numFmtId="0" fontId="4" fillId="8" borderId="1" xfId="9" applyFont="1" applyFill="1" applyBorder="1" applyAlignment="1">
      <alignment horizontal="center" wrapText="1"/>
    </xf>
    <xf numFmtId="165" fontId="4" fillId="0" borderId="1" xfId="9" applyNumberFormat="1" applyFont="1" applyBorder="1" applyAlignment="1">
      <alignment horizontal="right" vertical="center"/>
    </xf>
    <xf numFmtId="0" fontId="8" fillId="8" borderId="1" xfId="9" applyFont="1" applyFill="1" applyBorder="1" applyAlignment="1">
      <alignment vertical="top" wrapText="1"/>
    </xf>
    <xf numFmtId="165" fontId="8" fillId="8" borderId="1" xfId="9" applyNumberFormat="1" applyFont="1" applyFill="1" applyBorder="1" applyAlignment="1">
      <alignment horizontal="right" vertical="center"/>
    </xf>
    <xf numFmtId="167" fontId="8" fillId="7" borderId="1" xfId="0" applyNumberFormat="1" applyFont="1" applyFill="1" applyBorder="1" applyAlignment="1"/>
    <xf numFmtId="0" fontId="4" fillId="8" borderId="1" xfId="10" applyFont="1" applyFill="1" applyBorder="1" applyAlignment="1">
      <alignment horizontal="center" wrapText="1"/>
    </xf>
    <xf numFmtId="165" fontId="4" fillId="0" borderId="1" xfId="10" applyNumberFormat="1" applyFont="1" applyBorder="1" applyAlignment="1">
      <alignment horizontal="right" vertical="center"/>
    </xf>
    <xf numFmtId="0" fontId="8" fillId="8" borderId="1" xfId="10" applyFont="1" applyFill="1" applyBorder="1" applyAlignment="1">
      <alignment wrapText="1"/>
    </xf>
    <xf numFmtId="165" fontId="8" fillId="8" borderId="1" xfId="10" applyNumberFormat="1" applyFont="1" applyFill="1" applyBorder="1" applyAlignment="1">
      <alignment horizontal="right"/>
    </xf>
    <xf numFmtId="0" fontId="3" fillId="0" borderId="0" xfId="11"/>
    <xf numFmtId="0" fontId="4" fillId="8" borderId="1" xfId="11" applyFont="1" applyFill="1" applyBorder="1" applyAlignment="1">
      <alignment horizontal="center" wrapText="1"/>
    </xf>
    <xf numFmtId="0" fontId="4" fillId="0" borderId="1" xfId="11" applyFont="1" applyBorder="1" applyAlignment="1">
      <alignment horizontal="left" vertical="top" wrapText="1"/>
    </xf>
    <xf numFmtId="165" fontId="4" fillId="8" borderId="1" xfId="11" applyNumberFormat="1" applyFont="1" applyFill="1" applyBorder="1" applyAlignment="1">
      <alignment horizontal="right" vertical="center"/>
    </xf>
    <xf numFmtId="165" fontId="4" fillId="0" borderId="1" xfId="11" applyNumberFormat="1" applyFont="1" applyBorder="1" applyAlignment="1">
      <alignment horizontal="right" vertical="center"/>
    </xf>
    <xf numFmtId="165" fontId="8" fillId="8" borderId="1" xfId="11" applyNumberFormat="1" applyFont="1" applyFill="1" applyBorder="1" applyAlignment="1">
      <alignment horizontal="right" vertical="center"/>
    </xf>
    <xf numFmtId="0" fontId="8" fillId="8" borderId="1" xfId="11" applyFont="1" applyFill="1" applyBorder="1" applyAlignment="1">
      <alignment wrapText="1"/>
    </xf>
    <xf numFmtId="165" fontId="8" fillId="8" borderId="1" xfId="11" applyNumberFormat="1" applyFont="1" applyFill="1" applyBorder="1" applyAlignment="1">
      <alignment horizontal="right"/>
    </xf>
    <xf numFmtId="0" fontId="12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wrapText="1"/>
    </xf>
    <xf numFmtId="0" fontId="14" fillId="8" borderId="1" xfId="11" applyFont="1" applyFill="1" applyBorder="1" applyAlignment="1">
      <alignment horizontal="center" wrapText="1"/>
    </xf>
    <xf numFmtId="0" fontId="8" fillId="8" borderId="1" xfId="11" applyFont="1" applyFill="1" applyBorder="1" applyAlignment="1">
      <alignment vertical="center" wrapText="1"/>
    </xf>
    <xf numFmtId="0" fontId="3" fillId="0" borderId="0" xfId="12"/>
    <xf numFmtId="165" fontId="4" fillId="0" borderId="1" xfId="12" applyNumberFormat="1" applyFont="1" applyBorder="1" applyAlignment="1">
      <alignment horizontal="right" vertical="center"/>
    </xf>
    <xf numFmtId="0" fontId="14" fillId="5" borderId="1" xfId="13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4" fillId="5" borderId="1" xfId="13" applyFont="1" applyFill="1" applyBorder="1" applyAlignment="1">
      <alignment horizontal="center" vertical="center" wrapText="1"/>
    </xf>
    <xf numFmtId="0" fontId="4" fillId="8" borderId="1" xfId="12" applyFont="1" applyFill="1" applyBorder="1" applyAlignment="1">
      <alignment horizontal="center" vertical="center" wrapText="1"/>
    </xf>
    <xf numFmtId="165" fontId="8" fillId="8" borderId="1" xfId="12" applyNumberFormat="1" applyFont="1" applyFill="1" applyBorder="1" applyAlignment="1">
      <alignment horizontal="right" vertical="center"/>
    </xf>
    <xf numFmtId="0" fontId="8" fillId="8" borderId="1" xfId="12" applyFont="1" applyFill="1" applyBorder="1" applyAlignment="1">
      <alignment vertical="center" wrapText="1"/>
    </xf>
    <xf numFmtId="0" fontId="14" fillId="8" borderId="1" xfId="12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vertical="center" wrapText="1"/>
    </xf>
    <xf numFmtId="167" fontId="8" fillId="4" borderId="1" xfId="0" applyNumberFormat="1" applyFont="1" applyFill="1" applyBorder="1" applyAlignment="1">
      <alignment vertical="center"/>
    </xf>
    <xf numFmtId="165" fontId="4" fillId="0" borderId="1" xfId="14" applyNumberFormat="1" applyFont="1" applyBorder="1" applyAlignment="1">
      <alignment horizontal="right" vertical="center"/>
    </xf>
    <xf numFmtId="0" fontId="8" fillId="8" borderId="1" xfId="14" applyFont="1" applyFill="1" applyBorder="1" applyAlignment="1">
      <alignment vertical="center" wrapText="1"/>
    </xf>
    <xf numFmtId="167" fontId="4" fillId="4" borderId="1" xfId="0" applyNumberFormat="1" applyFont="1" applyFill="1" applyBorder="1" applyAlignment="1">
      <alignment vertical="center"/>
    </xf>
    <xf numFmtId="0" fontId="4" fillId="8" borderId="1" xfId="15" applyFont="1" applyFill="1" applyBorder="1" applyAlignment="1">
      <alignment horizontal="center" wrapText="1"/>
    </xf>
    <xf numFmtId="165" fontId="4" fillId="0" borderId="1" xfId="15" applyNumberFormat="1" applyFont="1" applyBorder="1" applyAlignment="1">
      <alignment horizontal="right" vertical="center"/>
    </xf>
    <xf numFmtId="165" fontId="8" fillId="8" borderId="1" xfId="15" applyNumberFormat="1" applyFont="1" applyFill="1" applyBorder="1" applyAlignment="1">
      <alignment horizontal="right" vertical="center"/>
    </xf>
    <xf numFmtId="0" fontId="4" fillId="8" borderId="1" xfId="16" applyFont="1" applyFill="1" applyBorder="1" applyAlignment="1">
      <alignment horizontal="center" wrapText="1"/>
    </xf>
    <xf numFmtId="165" fontId="4" fillId="0" borderId="1" xfId="16" applyNumberFormat="1" applyFont="1" applyBorder="1" applyAlignment="1">
      <alignment horizontal="right" vertical="center"/>
    </xf>
    <xf numFmtId="0" fontId="8" fillId="8" borderId="1" xfId="16" applyFont="1" applyFill="1" applyBorder="1" applyAlignment="1">
      <alignment vertical="top" wrapText="1"/>
    </xf>
    <xf numFmtId="165" fontId="8" fillId="8" borderId="1" xfId="16" applyNumberFormat="1" applyFont="1" applyFill="1" applyBorder="1" applyAlignment="1">
      <alignment horizontal="right" vertical="center"/>
    </xf>
    <xf numFmtId="165" fontId="4" fillId="0" borderId="1" xfId="17" applyNumberFormat="1" applyFont="1" applyBorder="1" applyAlignment="1">
      <alignment horizontal="right" vertical="center"/>
    </xf>
    <xf numFmtId="165" fontId="8" fillId="8" borderId="1" xfId="17" applyNumberFormat="1" applyFont="1" applyFill="1" applyBorder="1" applyAlignment="1">
      <alignment horizontal="right" vertical="center"/>
    </xf>
    <xf numFmtId="0" fontId="12" fillId="4" borderId="1" xfId="0" applyFont="1" applyFill="1" applyBorder="1" applyAlignment="1">
      <alignment horizontal="center" vertical="center" wrapText="1"/>
    </xf>
    <xf numFmtId="0" fontId="4" fillId="8" borderId="1" xfId="18" applyFont="1" applyFill="1" applyBorder="1" applyAlignment="1">
      <alignment horizontal="center" wrapText="1"/>
    </xf>
    <xf numFmtId="165" fontId="4" fillId="8" borderId="1" xfId="18" applyNumberFormat="1" applyFont="1" applyFill="1" applyBorder="1" applyAlignment="1">
      <alignment horizontal="right" vertical="center"/>
    </xf>
    <xf numFmtId="165" fontId="4" fillId="0" borderId="1" xfId="18" applyNumberFormat="1" applyFont="1" applyBorder="1" applyAlignment="1">
      <alignment horizontal="right" vertical="center"/>
    </xf>
    <xf numFmtId="0" fontId="8" fillId="8" borderId="1" xfId="0" applyFont="1" applyFill="1" applyBorder="1" applyAlignment="1">
      <alignment horizontal="left" vertical="top" wrapText="1"/>
    </xf>
    <xf numFmtId="165" fontId="8" fillId="8" borderId="1" xfId="18" applyNumberFormat="1" applyFont="1" applyFill="1" applyBorder="1" applyAlignment="1">
      <alignment horizontal="right" vertical="center"/>
    </xf>
    <xf numFmtId="165" fontId="4" fillId="0" borderId="1" xfId="19" applyNumberFormat="1" applyFont="1" applyBorder="1" applyAlignment="1">
      <alignment horizontal="right" vertical="center"/>
    </xf>
    <xf numFmtId="165" fontId="8" fillId="8" borderId="1" xfId="19" applyNumberFormat="1" applyFont="1" applyFill="1" applyBorder="1" applyAlignment="1">
      <alignment horizontal="right" vertical="center"/>
    </xf>
    <xf numFmtId="0" fontId="8" fillId="8" borderId="1" xfId="19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3" fontId="4" fillId="4" borderId="1" xfId="0" applyNumberFormat="1" applyFont="1" applyFill="1" applyBorder="1" applyAlignment="1">
      <alignment horizontal="right" vertical="center"/>
    </xf>
    <xf numFmtId="167" fontId="4" fillId="8" borderId="1" xfId="4" applyNumberFormat="1" applyFont="1" applyFill="1" applyBorder="1" applyAlignment="1">
      <alignment horizontal="right" vertical="center" wrapText="1"/>
    </xf>
    <xf numFmtId="165" fontId="4" fillId="0" borderId="7" xfId="0" applyNumberFormat="1" applyFont="1" applyBorder="1" applyAlignment="1">
      <alignment horizontal="right"/>
    </xf>
    <xf numFmtId="0" fontId="16" fillId="8" borderId="1" xfId="22" applyFont="1" applyFill="1" applyBorder="1" applyAlignment="1">
      <alignment horizontal="center" wrapText="1"/>
    </xf>
    <xf numFmtId="3" fontId="4" fillId="8" borderId="1" xfId="5" applyNumberFormat="1" applyFont="1" applyFill="1" applyBorder="1" applyAlignment="1">
      <alignment horizontal="right" vertical="center"/>
    </xf>
    <xf numFmtId="3" fontId="8" fillId="8" borderId="1" xfId="5" applyNumberFormat="1" applyFont="1" applyFill="1" applyBorder="1" applyAlignment="1">
      <alignment horizontal="right" vertical="center"/>
    </xf>
    <xf numFmtId="3" fontId="4" fillId="0" borderId="1" xfId="5" applyNumberFormat="1" applyFont="1" applyFill="1" applyBorder="1" applyAlignment="1">
      <alignment horizontal="right" vertical="center"/>
    </xf>
    <xf numFmtId="0" fontId="3" fillId="0" borderId="1" xfId="5" applyBorder="1"/>
    <xf numFmtId="0" fontId="0" fillId="10" borderId="0" xfId="0" applyFill="1"/>
    <xf numFmtId="165" fontId="4" fillId="8" borderId="8" xfId="5" applyNumberFormat="1" applyFont="1" applyFill="1" applyBorder="1" applyAlignment="1">
      <alignment horizontal="right" vertical="center"/>
    </xf>
    <xf numFmtId="0" fontId="4" fillId="0" borderId="1" xfId="23" applyFont="1" applyBorder="1" applyAlignment="1">
      <alignment horizontal="left" vertical="top" wrapText="1"/>
    </xf>
    <xf numFmtId="167" fontId="4" fillId="4" borderId="9" xfId="0" applyNumberFormat="1" applyFont="1" applyFill="1" applyBorder="1" applyAlignment="1">
      <alignment horizontal="right"/>
    </xf>
    <xf numFmtId="165" fontId="4" fillId="0" borderId="1" xfId="23" applyNumberFormat="1" applyFont="1" applyBorder="1" applyAlignment="1">
      <alignment horizontal="right" vertical="center"/>
    </xf>
    <xf numFmtId="167" fontId="8" fillId="4" borderId="9" xfId="0" applyNumberFormat="1" applyFont="1" applyFill="1" applyBorder="1" applyAlignment="1">
      <alignment horizontal="right"/>
    </xf>
    <xf numFmtId="167" fontId="4" fillId="4" borderId="9" xfId="0" applyNumberFormat="1" applyFont="1" applyFill="1" applyBorder="1" applyAlignment="1">
      <alignment horizontal="right" vertical="center"/>
    </xf>
    <xf numFmtId="0" fontId="3" fillId="0" borderId="1" xfId="3" applyBorder="1"/>
    <xf numFmtId="0" fontId="2" fillId="8" borderId="1" xfId="0" applyFont="1" applyFill="1" applyBorder="1"/>
    <xf numFmtId="165" fontId="8" fillId="0" borderId="1" xfId="3" applyNumberFormat="1" applyFont="1" applyFill="1" applyBorder="1" applyAlignment="1">
      <alignment horizontal="right" vertical="center"/>
    </xf>
    <xf numFmtId="167" fontId="8" fillId="4" borderId="9" xfId="0" applyNumberFormat="1" applyFont="1" applyFill="1" applyBorder="1" applyAlignment="1">
      <alignment horizontal="right" vertical="center"/>
    </xf>
    <xf numFmtId="165" fontId="4" fillId="8" borderId="8" xfId="3" applyNumberFormat="1" applyFont="1" applyFill="1" applyBorder="1" applyAlignment="1">
      <alignment horizontal="right" vertical="center"/>
    </xf>
    <xf numFmtId="165" fontId="8" fillId="8" borderId="8" xfId="3" applyNumberFormat="1" applyFont="1" applyFill="1" applyBorder="1" applyAlignment="1">
      <alignment horizontal="right" vertical="center"/>
    </xf>
    <xf numFmtId="0" fontId="0" fillId="8" borderId="8" xfId="0" applyFill="1" applyBorder="1"/>
    <xf numFmtId="3" fontId="8" fillId="8" borderId="8" xfId="5" applyNumberFormat="1" applyFont="1" applyFill="1" applyBorder="1" applyAlignment="1">
      <alignment horizontal="right" vertical="center"/>
    </xf>
    <xf numFmtId="0" fontId="11" fillId="4" borderId="4" xfId="0" applyFont="1" applyFill="1" applyBorder="1" applyAlignment="1">
      <alignment vertical="center"/>
    </xf>
    <xf numFmtId="0" fontId="4" fillId="0" borderId="1" xfId="24" applyFont="1" applyBorder="1" applyAlignment="1">
      <alignment horizontal="left" vertical="top" wrapText="1"/>
    </xf>
    <xf numFmtId="3" fontId="8" fillId="8" borderId="7" xfId="5" applyNumberFormat="1" applyFont="1" applyFill="1" applyBorder="1" applyAlignment="1">
      <alignment horizontal="right" vertical="center"/>
    </xf>
    <xf numFmtId="165" fontId="8" fillId="8" borderId="7" xfId="4" applyNumberFormat="1" applyFont="1" applyFill="1" applyBorder="1" applyAlignment="1">
      <alignment horizontal="right" vertical="center"/>
    </xf>
    <xf numFmtId="167" fontId="8" fillId="4" borderId="1" xfId="0" applyNumberFormat="1" applyFont="1" applyFill="1" applyBorder="1" applyAlignment="1">
      <alignment horizontal="right" vertical="center"/>
    </xf>
    <xf numFmtId="0" fontId="12" fillId="4" borderId="4" xfId="0" applyFont="1" applyFill="1" applyBorder="1" applyAlignment="1">
      <alignment vertical="center"/>
    </xf>
    <xf numFmtId="0" fontId="4" fillId="0" borderId="1" xfId="25" applyFont="1" applyBorder="1" applyAlignment="1">
      <alignment horizontal="left" vertical="top" wrapText="1"/>
    </xf>
    <xf numFmtId="3" fontId="0" fillId="8" borderId="1" xfId="0" applyNumberFormat="1" applyFill="1" applyBorder="1"/>
    <xf numFmtId="3" fontId="0" fillId="0" borderId="1" xfId="0" applyNumberFormat="1" applyBorder="1"/>
    <xf numFmtId="167" fontId="4" fillId="4" borderId="1" xfId="0" applyNumberFormat="1" applyFont="1" applyFill="1" applyBorder="1" applyAlignment="1"/>
    <xf numFmtId="3" fontId="0" fillId="2" borderId="1" xfId="0" applyNumberFormat="1" applyFill="1" applyBorder="1"/>
    <xf numFmtId="167" fontId="8" fillId="4" borderId="1" xfId="0" applyNumberFormat="1" applyFont="1" applyFill="1" applyBorder="1" applyAlignment="1"/>
    <xf numFmtId="165" fontId="4" fillId="8" borderId="8" xfId="9" applyNumberFormat="1" applyFont="1" applyFill="1" applyBorder="1" applyAlignment="1">
      <alignment horizontal="right" vertical="center"/>
    </xf>
    <xf numFmtId="0" fontId="4" fillId="0" borderId="1" xfId="26" applyFont="1" applyBorder="1" applyAlignment="1">
      <alignment horizontal="left" vertical="top" wrapText="1"/>
    </xf>
    <xf numFmtId="0" fontId="0" fillId="0" borderId="0" xfId="0" applyFill="1"/>
    <xf numFmtId="165" fontId="4" fillId="8" borderId="8" xfId="10" applyNumberFormat="1" applyFont="1" applyFill="1" applyBorder="1" applyAlignment="1">
      <alignment horizontal="right" vertical="center"/>
    </xf>
    <xf numFmtId="0" fontId="3" fillId="4" borderId="4" xfId="0" applyFont="1" applyFill="1" applyBorder="1" applyAlignment="1">
      <alignment vertical="center" wrapText="1"/>
    </xf>
    <xf numFmtId="0" fontId="16" fillId="0" borderId="1" xfId="27" applyFont="1" applyBorder="1" applyAlignment="1">
      <alignment horizontal="left" vertical="top" wrapText="1"/>
    </xf>
    <xf numFmtId="0" fontId="3" fillId="0" borderId="1" xfId="10" applyBorder="1"/>
    <xf numFmtId="2" fontId="4" fillId="4" borderId="1" xfId="0" applyNumberFormat="1" applyFont="1" applyFill="1" applyBorder="1" applyAlignment="1">
      <alignment vertical="center"/>
    </xf>
    <xf numFmtId="165" fontId="4" fillId="8" borderId="8" xfId="11" applyNumberFormat="1" applyFont="1" applyFill="1" applyBorder="1" applyAlignment="1">
      <alignment horizontal="right" vertical="center"/>
    </xf>
    <xf numFmtId="0" fontId="4" fillId="0" borderId="1" xfId="28" applyFont="1" applyBorder="1" applyAlignment="1">
      <alignment horizontal="left" vertical="top"/>
    </xf>
    <xf numFmtId="0" fontId="3" fillId="0" borderId="0" xfId="11" applyBorder="1"/>
    <xf numFmtId="165" fontId="4" fillId="0" borderId="7" xfId="4" applyNumberFormat="1" applyFont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3" fontId="0" fillId="0" borderId="1" xfId="0" applyNumberFormat="1" applyBorder="1" applyAlignment="1">
      <alignment vertical="center"/>
    </xf>
    <xf numFmtId="165" fontId="4" fillId="8" borderId="8" xfId="12" applyNumberFormat="1" applyFont="1" applyFill="1" applyBorder="1" applyAlignment="1">
      <alignment horizontal="right" vertical="center"/>
    </xf>
    <xf numFmtId="0" fontId="4" fillId="5" borderId="4" xfId="13" applyFont="1" applyFill="1" applyBorder="1" applyAlignment="1">
      <alignment vertical="center" wrapText="1"/>
    </xf>
    <xf numFmtId="0" fontId="4" fillId="0" borderId="1" xfId="29" applyFont="1" applyBorder="1" applyAlignment="1">
      <alignment horizontal="left" vertical="top" wrapText="1"/>
    </xf>
    <xf numFmtId="0" fontId="14" fillId="5" borderId="4" xfId="13" applyFont="1" applyFill="1" applyBorder="1" applyAlignment="1">
      <alignment vertical="center" wrapText="1"/>
    </xf>
    <xf numFmtId="165" fontId="4" fillId="8" borderId="8" xfId="14" applyNumberFormat="1" applyFont="1" applyFill="1" applyBorder="1" applyAlignment="1">
      <alignment horizontal="right" vertical="center"/>
    </xf>
    <xf numFmtId="0" fontId="4" fillId="0" borderId="1" xfId="30" applyFont="1" applyBorder="1" applyAlignment="1">
      <alignment horizontal="left" vertical="top" wrapText="1"/>
    </xf>
    <xf numFmtId="165" fontId="4" fillId="8" borderId="8" xfId="15" applyNumberFormat="1" applyFont="1" applyFill="1" applyBorder="1" applyAlignment="1">
      <alignment horizontal="right" vertical="center"/>
    </xf>
    <xf numFmtId="0" fontId="4" fillId="0" borderId="1" xfId="31" applyFont="1" applyBorder="1" applyAlignment="1">
      <alignment horizontal="left" vertical="top" wrapText="1"/>
    </xf>
    <xf numFmtId="0" fontId="3" fillId="0" borderId="1" xfId="16" applyBorder="1"/>
    <xf numFmtId="165" fontId="4" fillId="8" borderId="8" xfId="16" applyNumberFormat="1" applyFont="1" applyFill="1" applyBorder="1" applyAlignment="1">
      <alignment horizontal="right" vertical="center"/>
    </xf>
    <xf numFmtId="3" fontId="8" fillId="4" borderId="8" xfId="0" applyNumberFormat="1" applyFont="1" applyFill="1" applyBorder="1" applyAlignment="1">
      <alignment vertical="center"/>
    </xf>
    <xf numFmtId="0" fontId="4" fillId="0" borderId="1" xfId="32" applyFont="1" applyBorder="1" applyAlignment="1">
      <alignment horizontal="left" vertical="top" wrapText="1"/>
    </xf>
    <xf numFmtId="167" fontId="4" fillId="4" borderId="9" xfId="0" applyNumberFormat="1" applyFont="1" applyFill="1" applyBorder="1" applyAlignment="1">
      <alignment vertical="center"/>
    </xf>
    <xf numFmtId="0" fontId="3" fillId="0" borderId="1" xfId="17" applyBorder="1"/>
    <xf numFmtId="165" fontId="4" fillId="0" borderId="1" xfId="17" applyNumberFormat="1" applyFont="1" applyFill="1" applyBorder="1" applyAlignment="1">
      <alignment horizontal="right" vertical="center"/>
    </xf>
    <xf numFmtId="167" fontId="8" fillId="4" borderId="9" xfId="0" applyNumberFormat="1" applyFont="1" applyFill="1" applyBorder="1" applyAlignment="1">
      <alignment vertical="center"/>
    </xf>
    <xf numFmtId="165" fontId="4" fillId="8" borderId="8" xfId="17" applyNumberFormat="1" applyFont="1" applyFill="1" applyBorder="1" applyAlignment="1">
      <alignment horizontal="right" vertical="center"/>
    </xf>
    <xf numFmtId="165" fontId="8" fillId="8" borderId="8" xfId="17" applyNumberFormat="1" applyFont="1" applyFill="1" applyBorder="1" applyAlignment="1">
      <alignment horizontal="right" vertical="center"/>
    </xf>
    <xf numFmtId="0" fontId="4" fillId="0" borderId="1" xfId="33" applyFont="1" applyBorder="1" applyAlignment="1">
      <alignment horizontal="left" vertical="top" wrapText="1"/>
    </xf>
    <xf numFmtId="0" fontId="3" fillId="0" borderId="1" xfId="18" applyBorder="1"/>
    <xf numFmtId="0" fontId="4" fillId="0" borderId="0" xfId="34" applyFont="1" applyBorder="1" applyAlignment="1">
      <alignment horizontal="left" vertical="top" wrapText="1"/>
    </xf>
    <xf numFmtId="165" fontId="4" fillId="8" borderId="8" xfId="18" applyNumberFormat="1" applyFont="1" applyFill="1" applyBorder="1" applyAlignment="1">
      <alignment horizontal="right" vertical="center"/>
    </xf>
    <xf numFmtId="0" fontId="4" fillId="0" borderId="1" xfId="34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0" xfId="34" applyFont="1" applyBorder="1" applyAlignment="1">
      <alignment horizontal="left" vertical="top" wrapText="1"/>
    </xf>
    <xf numFmtId="165" fontId="4" fillId="8" borderId="8" xfId="19" applyNumberFormat="1" applyFont="1" applyFill="1" applyBorder="1" applyAlignment="1">
      <alignment horizontal="right" vertical="center"/>
    </xf>
    <xf numFmtId="0" fontId="4" fillId="0" borderId="1" xfId="35" applyFont="1" applyBorder="1" applyAlignment="1">
      <alignment horizontal="left" vertical="top" wrapText="1"/>
    </xf>
    <xf numFmtId="0" fontId="6" fillId="0" borderId="0" xfId="0" applyFont="1" applyFill="1" applyAlignment="1">
      <alignment horizontal="center" wrapText="1"/>
    </xf>
    <xf numFmtId="0" fontId="4" fillId="0" borderId="0" xfId="30" applyFont="1" applyBorder="1" applyAlignment="1">
      <alignment horizontal="left" vertical="top" wrapText="1"/>
    </xf>
    <xf numFmtId="167" fontId="0" fillId="0" borderId="0" xfId="0" applyNumberFormat="1"/>
    <xf numFmtId="0" fontId="0" fillId="0" borderId="0" xfId="0" applyFill="1" applyBorder="1"/>
    <xf numFmtId="0" fontId="6" fillId="0" borderId="0" xfId="0" applyFont="1" applyFill="1" applyBorder="1"/>
    <xf numFmtId="0" fontId="5" fillId="0" borderId="0" xfId="21" applyFont="1" applyFill="1" applyBorder="1" applyAlignment="1">
      <alignment vertical="center" wrapText="1"/>
    </xf>
    <xf numFmtId="0" fontId="4" fillId="0" borderId="0" xfId="21" applyFont="1" applyFill="1" applyBorder="1"/>
    <xf numFmtId="0" fontId="3" fillId="0" borderId="0" xfId="21" applyFill="1" applyBorder="1"/>
    <xf numFmtId="0" fontId="4" fillId="0" borderId="0" xfId="21" applyFont="1" applyFill="1" applyBorder="1" applyAlignment="1">
      <alignment wrapText="1"/>
    </xf>
    <xf numFmtId="0" fontId="4" fillId="0" borderId="0" xfId="21" applyFont="1" applyFill="1" applyBorder="1" applyAlignment="1">
      <alignment horizontal="center" wrapText="1"/>
    </xf>
    <xf numFmtId="0" fontId="4" fillId="0" borderId="0" xfId="21" applyFont="1" applyFill="1" applyBorder="1" applyAlignment="1">
      <alignment vertical="top" wrapText="1"/>
    </xf>
    <xf numFmtId="0" fontId="4" fillId="0" borderId="0" xfId="21" applyFont="1" applyFill="1" applyBorder="1" applyAlignment="1">
      <alignment horizontal="left" vertical="top" wrapText="1"/>
    </xf>
    <xf numFmtId="165" fontId="4" fillId="0" borderId="0" xfId="21" applyNumberFormat="1" applyFont="1" applyFill="1" applyBorder="1" applyAlignment="1">
      <alignment horizontal="right" vertical="center"/>
    </xf>
    <xf numFmtId="165" fontId="0" fillId="0" borderId="0" xfId="0" applyNumberFormat="1" applyFill="1" applyBorder="1"/>
    <xf numFmtId="0" fontId="2" fillId="0" borderId="0" xfId="0" applyFont="1" applyFill="1" applyBorder="1"/>
    <xf numFmtId="164" fontId="0" fillId="0" borderId="0" xfId="1" applyNumberFormat="1" applyFont="1" applyFill="1" applyBorder="1"/>
    <xf numFmtId="166" fontId="0" fillId="0" borderId="0" xfId="2" applyNumberFormat="1" applyFont="1" applyFill="1" applyBorder="1"/>
    <xf numFmtId="0" fontId="4" fillId="0" borderId="0" xfId="20" applyFont="1" applyFill="1" applyBorder="1" applyAlignment="1">
      <alignment wrapText="1"/>
    </xf>
    <xf numFmtId="0" fontId="3" fillId="0" borderId="0" xfId="20" applyFill="1" applyBorder="1"/>
    <xf numFmtId="0" fontId="4" fillId="0" borderId="0" xfId="20" applyFont="1" applyFill="1" applyBorder="1" applyAlignment="1">
      <alignment horizontal="center" wrapText="1"/>
    </xf>
    <xf numFmtId="0" fontId="4" fillId="0" borderId="0" xfId="20" applyFont="1" applyFill="1" applyBorder="1" applyAlignment="1">
      <alignment horizontal="left" vertical="top" wrapText="1"/>
    </xf>
    <xf numFmtId="165" fontId="4" fillId="0" borderId="0" xfId="20" applyNumberFormat="1" applyFont="1" applyFill="1" applyBorder="1" applyAlignment="1">
      <alignment horizontal="right" vertical="center"/>
    </xf>
    <xf numFmtId="0" fontId="4" fillId="0" borderId="0" xfId="20" applyFont="1" applyFill="1" applyBorder="1" applyAlignment="1">
      <alignment vertical="top" wrapText="1"/>
    </xf>
    <xf numFmtId="0" fontId="0" fillId="0" borderId="1" xfId="0" applyBorder="1" applyAlignment="1">
      <alignment horizontal="center"/>
    </xf>
    <xf numFmtId="3" fontId="0" fillId="0" borderId="1" xfId="0" applyNumberFormat="1" applyFont="1" applyFill="1" applyBorder="1"/>
    <xf numFmtId="1" fontId="0" fillId="0" borderId="1" xfId="0" applyNumberFormat="1" applyBorder="1" applyAlignment="1">
      <alignment horizontal="center"/>
    </xf>
    <xf numFmtId="0" fontId="0" fillId="4" borderId="6" xfId="0" applyFill="1" applyBorder="1" applyAlignment="1">
      <alignment vertical="center"/>
    </xf>
    <xf numFmtId="0" fontId="4" fillId="8" borderId="6" xfId="5" applyFont="1" applyFill="1" applyBorder="1" applyAlignment="1">
      <alignment horizontal="center" wrapText="1"/>
    </xf>
    <xf numFmtId="0" fontId="4" fillId="8" borderId="2" xfId="5" applyFont="1" applyFill="1" applyBorder="1" applyAlignment="1">
      <alignment horizontal="center" wrapText="1"/>
    </xf>
    <xf numFmtId="0" fontId="7" fillId="6" borderId="9" xfId="0" applyFont="1" applyFill="1" applyBorder="1" applyAlignment="1">
      <alignment vertical="center"/>
    </xf>
    <xf numFmtId="0" fontId="7" fillId="6" borderId="12" xfId="0" applyFont="1" applyFill="1" applyBorder="1" applyAlignment="1">
      <alignment vertical="center"/>
    </xf>
    <xf numFmtId="0" fontId="8" fillId="0" borderId="0" xfId="12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vertical="center"/>
    </xf>
    <xf numFmtId="167" fontId="8" fillId="0" borderId="0" xfId="0" applyNumberFormat="1" applyFont="1" applyFill="1" applyBorder="1" applyAlignment="1">
      <alignment horizontal="right" vertical="center"/>
    </xf>
    <xf numFmtId="165" fontId="8" fillId="0" borderId="0" xfId="12" applyNumberFormat="1" applyFont="1" applyFill="1" applyBorder="1" applyAlignment="1">
      <alignment horizontal="right" vertical="center"/>
    </xf>
    <xf numFmtId="0" fontId="0" fillId="0" borderId="0" xfId="0" applyBorder="1"/>
    <xf numFmtId="0" fontId="3" fillId="0" borderId="1" xfId="16" applyBorder="1" applyAlignment="1">
      <alignment horizontal="right"/>
    </xf>
    <xf numFmtId="0" fontId="0" fillId="8" borderId="1" xfId="0" applyFill="1" applyBorder="1"/>
    <xf numFmtId="2" fontId="0" fillId="0" borderId="0" xfId="0" applyNumberFormat="1"/>
    <xf numFmtId="0" fontId="3" fillId="0" borderId="1" xfId="5" applyBorder="1" applyAlignment="1">
      <alignment horizontal="right"/>
    </xf>
    <xf numFmtId="165" fontId="0" fillId="0" borderId="0" xfId="0" applyNumberFormat="1" applyFill="1"/>
    <xf numFmtId="0" fontId="4" fillId="8" borderId="6" xfId="19" applyFont="1" applyFill="1" applyBorder="1" applyAlignment="1">
      <alignment horizontal="center" wrapText="1"/>
    </xf>
    <xf numFmtId="0" fontId="4" fillId="8" borderId="5" xfId="19" applyFont="1" applyFill="1" applyBorder="1" applyAlignment="1">
      <alignment horizontal="center" wrapText="1"/>
    </xf>
    <xf numFmtId="0" fontId="4" fillId="0" borderId="12" xfId="19" applyFont="1" applyBorder="1" applyAlignment="1">
      <alignment wrapText="1"/>
    </xf>
    <xf numFmtId="0" fontId="3" fillId="0" borderId="8" xfId="19" applyBorder="1"/>
    <xf numFmtId="0" fontId="3" fillId="0" borderId="1" xfId="19" applyBorder="1" applyAlignment="1">
      <alignment horizontal="right"/>
    </xf>
    <xf numFmtId="168" fontId="0" fillId="8" borderId="1" xfId="0" applyNumberFormat="1" applyFill="1" applyBorder="1"/>
    <xf numFmtId="168" fontId="0" fillId="0" borderId="1" xfId="0" applyNumberFormat="1" applyBorder="1"/>
    <xf numFmtId="168" fontId="0" fillId="0" borderId="0" xfId="0" applyNumberFormat="1"/>
    <xf numFmtId="0" fontId="2" fillId="0" borderId="1" xfId="0" applyFont="1" applyBorder="1"/>
    <xf numFmtId="0" fontId="0" fillId="8" borderId="7" xfId="0" applyFill="1" applyBorder="1"/>
    <xf numFmtId="0" fontId="0" fillId="8" borderId="7" xfId="0" applyFill="1" applyBorder="1" applyAlignment="1">
      <alignment wrapText="1"/>
    </xf>
    <xf numFmtId="0" fontId="0" fillId="8" borderId="7" xfId="0" applyFill="1" applyBorder="1" applyAlignment="1">
      <alignment horizontal="center" wrapText="1"/>
    </xf>
    <xf numFmtId="168" fontId="0" fillId="0" borderId="1" xfId="0" applyNumberFormat="1" applyBorder="1" applyAlignment="1">
      <alignment wrapText="1"/>
    </xf>
    <xf numFmtId="168" fontId="0" fillId="8" borderId="1" xfId="0" applyNumberFormat="1" applyFill="1" applyBorder="1" applyAlignment="1">
      <alignment wrapText="1"/>
    </xf>
    <xf numFmtId="0" fontId="18" fillId="0" borderId="11" xfId="0" applyFont="1" applyFill="1" applyBorder="1" applyAlignment="1">
      <alignment horizontal="center" wrapText="1"/>
    </xf>
    <xf numFmtId="0" fontId="0" fillId="0" borderId="15" xfId="0" applyBorder="1"/>
    <xf numFmtId="0" fontId="21" fillId="0" borderId="15" xfId="36" applyFont="1" applyBorder="1"/>
    <xf numFmtId="0" fontId="22" fillId="0" borderId="11" xfId="0" applyFont="1" applyFill="1" applyBorder="1" applyAlignment="1">
      <alignment horizontal="center" wrapText="1"/>
    </xf>
    <xf numFmtId="0" fontId="18" fillId="11" borderId="0" xfId="0" applyFont="1" applyFill="1" applyAlignment="1">
      <alignment horizontal="center" wrapText="1"/>
    </xf>
    <xf numFmtId="0" fontId="7" fillId="3" borderId="9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0" borderId="12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0" fontId="6" fillId="11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/>
    </xf>
    <xf numFmtId="0" fontId="8" fillId="9" borderId="9" xfId="0" applyFont="1" applyFill="1" applyBorder="1" applyAlignment="1">
      <alignment horizontal="center" wrapText="1"/>
    </xf>
    <xf numFmtId="0" fontId="8" fillId="9" borderId="12" xfId="0" applyFont="1" applyFill="1" applyBorder="1" applyAlignment="1">
      <alignment horizontal="center" wrapText="1"/>
    </xf>
    <xf numFmtId="0" fontId="8" fillId="9" borderId="8" xfId="0" applyFont="1" applyFill="1" applyBorder="1" applyAlignment="1">
      <alignment horizontal="center" wrapText="1"/>
    </xf>
    <xf numFmtId="0" fontId="8" fillId="6" borderId="9" xfId="0" applyFont="1" applyFill="1" applyBorder="1" applyAlignment="1">
      <alignment horizontal="center" wrapText="1"/>
    </xf>
    <xf numFmtId="0" fontId="8" fillId="6" borderId="12" xfId="0" applyFont="1" applyFill="1" applyBorder="1" applyAlignment="1">
      <alignment horizontal="center" wrapText="1"/>
    </xf>
    <xf numFmtId="0" fontId="8" fillId="6" borderId="8" xfId="0" applyFont="1" applyFill="1" applyBorder="1" applyAlignment="1">
      <alignment horizontal="center" wrapText="1"/>
    </xf>
    <xf numFmtId="0" fontId="7" fillId="6" borderId="9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3" fillId="4" borderId="9" xfId="0" applyFont="1" applyFill="1" applyBorder="1" applyAlignment="1">
      <alignment horizontal="left" vertical="center" wrapText="1"/>
    </xf>
    <xf numFmtId="0" fontId="13" fillId="4" borderId="8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center"/>
    </xf>
    <xf numFmtId="0" fontId="7" fillId="6" borderId="9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9" xfId="13" applyFont="1" applyBorder="1" applyAlignment="1">
      <alignment horizontal="center" wrapText="1"/>
    </xf>
    <xf numFmtId="0" fontId="8" fillId="0" borderId="12" xfId="13" applyFont="1" applyBorder="1" applyAlignment="1">
      <alignment horizontal="center" wrapText="1"/>
    </xf>
    <xf numFmtId="0" fontId="8" fillId="0" borderId="8" xfId="13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0" fillId="0" borderId="14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0" borderId="1" xfId="0" applyFont="1" applyBorder="1"/>
  </cellXfs>
  <cellStyles count="37">
    <cellStyle name="Hipervínculo" xfId="36" builtinId="8"/>
    <cellStyle name="Millares" xfId="1" builtinId="3"/>
    <cellStyle name="Normal" xfId="0" builtinId="0"/>
    <cellStyle name="Normal_ACTIVFISICA ESP" xfId="31"/>
    <cellStyle name="Normal_AGENTEMATERIAL" xfId="33"/>
    <cellStyle name="Normal_ANTIGUEDAD" xfId="25"/>
    <cellStyle name="Normal_Bases" xfId="21"/>
    <cellStyle name="Normal_BASES_1" xfId="20"/>
    <cellStyle name="Normal_CNAE 2009" xfId="27"/>
    <cellStyle name="Normal_DESVIACION" xfId="32"/>
    <cellStyle name="Normal_FORMACONTACTO" xfId="30"/>
    <cellStyle name="Normal_Hoja1" xfId="3"/>
    <cellStyle name="Normal_Hoja10" xfId="12"/>
    <cellStyle name="Normal_Hoja11" xfId="14"/>
    <cellStyle name="Normal_Hoja12" xfId="15"/>
    <cellStyle name="Normal_Hoja13" xfId="16"/>
    <cellStyle name="Normal_Hoja14" xfId="17"/>
    <cellStyle name="Normal_Hoja15" xfId="18"/>
    <cellStyle name="Normal_Hoja16" xfId="19"/>
    <cellStyle name="Normal_Hoja2" xfId="4"/>
    <cellStyle name="Normal_Hoja3" xfId="5"/>
    <cellStyle name="Normal_Hoja6" xfId="8"/>
    <cellStyle name="Normal_Hoja7" xfId="9"/>
    <cellStyle name="Normal_Hoja8" xfId="10"/>
    <cellStyle name="Normal_Hoja9" xfId="11"/>
    <cellStyle name="Normal_LUGAR GRADO" xfId="22"/>
    <cellStyle name="Normal_MES,DIA,HORA" xfId="28"/>
    <cellStyle name="Normal_MUNICIPIO" xfId="26"/>
    <cellStyle name="Normal_NACIONALIDAD" xfId="6"/>
    <cellStyle name="Normal_NUEVAS TABLAS" xfId="13"/>
    <cellStyle name="Normal_OCUPACION" xfId="24"/>
    <cellStyle name="Normal_PAIS" xfId="7"/>
    <cellStyle name="Normal_PARTECUERPO" xfId="35"/>
    <cellStyle name="Normal_SEXO, EDAD" xfId="23"/>
    <cellStyle name="Normal_TIPOLESION" xfId="34"/>
    <cellStyle name="Normal_TIPOLUGAR TIPOTRABAJO" xfId="29"/>
    <cellStyle name="Porcentaje" xfId="2" builtinId="5"/>
  </cellStyles>
  <dxfs count="0"/>
  <tableStyles count="0" defaultTableStyle="TableStyleMedium2" defaultPivotStyle="PivotStyleMedium9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C1" sqref="C1"/>
    </sheetView>
  </sheetViews>
  <sheetFormatPr baseColWidth="10" defaultColWidth="9.140625" defaultRowHeight="15"/>
  <cols>
    <col min="2" max="2" width="89.28515625" customWidth="1"/>
    <col min="3" max="3" width="26.28515625" customWidth="1"/>
  </cols>
  <sheetData>
    <row r="1" spans="1:13" ht="39" customHeight="1">
      <c r="A1" s="264" t="s">
        <v>546</v>
      </c>
      <c r="B1" s="264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</row>
    <row r="2" spans="1:13" ht="30" customHeight="1">
      <c r="A2" s="260"/>
      <c r="B2" s="263" t="s">
        <v>526</v>
      </c>
      <c r="C2" s="208"/>
      <c r="D2" s="208"/>
      <c r="E2" s="209"/>
      <c r="F2" s="208"/>
      <c r="G2" s="208"/>
      <c r="H2" s="208"/>
      <c r="I2" s="208"/>
      <c r="J2" s="208"/>
      <c r="K2" s="208"/>
      <c r="L2" s="208"/>
      <c r="M2" s="208"/>
    </row>
    <row r="3" spans="1:13">
      <c r="A3" s="261" t="s">
        <v>547</v>
      </c>
      <c r="B3" s="262" t="s">
        <v>545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</row>
    <row r="4" spans="1:13">
      <c r="A4" s="261" t="s">
        <v>547</v>
      </c>
      <c r="B4" s="262" t="s">
        <v>11</v>
      </c>
      <c r="C4" s="208"/>
      <c r="D4" s="210"/>
      <c r="E4" s="210"/>
      <c r="F4" s="210"/>
      <c r="G4" s="210"/>
      <c r="H4" s="210"/>
      <c r="I4" s="210"/>
      <c r="J4" s="210"/>
      <c r="K4" s="208"/>
      <c r="L4" s="208"/>
      <c r="M4" s="208"/>
    </row>
    <row r="5" spans="1:13">
      <c r="A5" s="261" t="s">
        <v>547</v>
      </c>
      <c r="B5" s="262" t="s">
        <v>19</v>
      </c>
      <c r="C5" s="208"/>
      <c r="D5" s="211"/>
      <c r="E5" s="212"/>
      <c r="F5" s="212"/>
      <c r="G5" s="212"/>
      <c r="H5" s="212"/>
      <c r="I5" s="212"/>
      <c r="J5" s="212"/>
      <c r="K5" s="208"/>
      <c r="L5" s="208"/>
      <c r="M5" s="208"/>
    </row>
    <row r="6" spans="1:13">
      <c r="A6" s="261" t="s">
        <v>548</v>
      </c>
      <c r="B6" s="262" t="s">
        <v>527</v>
      </c>
      <c r="C6" s="208"/>
      <c r="D6" s="213"/>
      <c r="E6" s="213"/>
      <c r="F6" s="213"/>
      <c r="G6" s="213"/>
      <c r="H6" s="213"/>
      <c r="I6" s="213"/>
      <c r="J6" s="213"/>
      <c r="K6" s="208"/>
      <c r="L6" s="208"/>
      <c r="M6" s="208"/>
    </row>
    <row r="7" spans="1:13">
      <c r="A7" s="261" t="s">
        <v>548</v>
      </c>
      <c r="B7" s="262" t="s">
        <v>528</v>
      </c>
      <c r="C7" s="208"/>
      <c r="D7" s="213"/>
      <c r="E7" s="213"/>
      <c r="F7" s="214"/>
      <c r="G7" s="214"/>
      <c r="H7" s="214"/>
      <c r="I7" s="214"/>
      <c r="J7" s="213"/>
      <c r="K7" s="208"/>
      <c r="L7" s="208"/>
      <c r="M7" s="208"/>
    </row>
    <row r="8" spans="1:13">
      <c r="A8" s="261" t="s">
        <v>549</v>
      </c>
      <c r="B8" s="262" t="s">
        <v>63</v>
      </c>
      <c r="C8" s="208"/>
      <c r="D8" s="215"/>
      <c r="E8" s="216"/>
      <c r="F8" s="217"/>
      <c r="G8" s="217"/>
      <c r="H8" s="217"/>
      <c r="I8" s="217"/>
      <c r="J8" s="217"/>
      <c r="K8" s="208"/>
      <c r="L8" s="208"/>
      <c r="M8" s="208"/>
    </row>
    <row r="9" spans="1:13">
      <c r="A9" s="261" t="s">
        <v>550</v>
      </c>
      <c r="B9" s="262" t="s">
        <v>529</v>
      </c>
      <c r="C9" s="208"/>
      <c r="D9" s="215"/>
      <c r="E9" s="216"/>
      <c r="F9" s="217"/>
      <c r="G9" s="217"/>
      <c r="H9" s="217"/>
      <c r="I9" s="217"/>
      <c r="J9" s="217"/>
      <c r="K9" s="208"/>
      <c r="L9" s="208"/>
      <c r="M9" s="208"/>
    </row>
    <row r="10" spans="1:13">
      <c r="A10" s="261" t="s">
        <v>551</v>
      </c>
      <c r="B10" s="262" t="s">
        <v>73</v>
      </c>
      <c r="C10" s="208"/>
      <c r="D10" s="215"/>
      <c r="E10" s="216"/>
      <c r="F10" s="217"/>
      <c r="G10" s="217"/>
      <c r="H10" s="217"/>
      <c r="I10" s="217"/>
      <c r="J10" s="217"/>
      <c r="K10" s="208"/>
      <c r="L10" s="208"/>
      <c r="M10" s="208"/>
    </row>
    <row r="11" spans="1:13">
      <c r="A11" s="261" t="s">
        <v>552</v>
      </c>
      <c r="B11" s="262" t="s">
        <v>90</v>
      </c>
      <c r="C11" s="208"/>
      <c r="D11" s="215"/>
      <c r="E11" s="216"/>
      <c r="F11" s="217"/>
      <c r="G11" s="217"/>
      <c r="H11" s="217"/>
      <c r="I11" s="217"/>
      <c r="J11" s="217"/>
      <c r="K11" s="208"/>
      <c r="L11" s="208"/>
      <c r="M11" s="208"/>
    </row>
    <row r="12" spans="1:13">
      <c r="A12" s="261" t="s">
        <v>553</v>
      </c>
      <c r="B12" s="262" t="s">
        <v>530</v>
      </c>
      <c r="C12" s="208"/>
      <c r="D12" s="215"/>
      <c r="E12" s="215"/>
      <c r="F12" s="217"/>
      <c r="G12" s="217"/>
      <c r="H12" s="217"/>
      <c r="I12" s="217"/>
      <c r="J12" s="217"/>
      <c r="K12" s="208"/>
      <c r="L12" s="208"/>
      <c r="M12" s="208"/>
    </row>
    <row r="13" spans="1:13">
      <c r="A13" s="261" t="s">
        <v>554</v>
      </c>
      <c r="B13" s="262" t="s">
        <v>531</v>
      </c>
      <c r="C13" s="208"/>
      <c r="D13" s="208"/>
      <c r="E13" s="216"/>
      <c r="F13" s="218"/>
      <c r="G13" s="218"/>
      <c r="H13" s="218"/>
      <c r="I13" s="218"/>
      <c r="J13" s="218"/>
      <c r="K13" s="208"/>
      <c r="L13" s="208"/>
      <c r="M13" s="208"/>
    </row>
    <row r="14" spans="1:13">
      <c r="A14" s="261" t="s">
        <v>555</v>
      </c>
      <c r="B14" s="262" t="s">
        <v>532</v>
      </c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</row>
    <row r="15" spans="1:13">
      <c r="A15" s="261" t="s">
        <v>556</v>
      </c>
      <c r="B15" s="262" t="s">
        <v>533</v>
      </c>
      <c r="C15" s="208"/>
      <c r="D15" s="208"/>
      <c r="E15" s="219"/>
      <c r="F15" s="208"/>
      <c r="G15" s="208"/>
      <c r="H15" s="208"/>
      <c r="I15" s="208"/>
      <c r="J15" s="208"/>
      <c r="K15" s="208"/>
      <c r="L15" s="208"/>
      <c r="M15" s="208"/>
    </row>
    <row r="16" spans="1:13">
      <c r="A16" s="261" t="s">
        <v>556</v>
      </c>
      <c r="B16" s="262" t="s">
        <v>534</v>
      </c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</row>
    <row r="17" spans="1:13">
      <c r="A17" s="261" t="s">
        <v>556</v>
      </c>
      <c r="B17" s="262" t="s">
        <v>535</v>
      </c>
      <c r="C17" s="208"/>
      <c r="D17" s="208"/>
      <c r="E17" s="208"/>
      <c r="F17" s="220"/>
      <c r="G17" s="221"/>
      <c r="H17" s="208"/>
      <c r="I17" s="208"/>
      <c r="J17" s="208"/>
      <c r="K17" s="208"/>
      <c r="L17" s="208"/>
      <c r="M17" s="208"/>
    </row>
    <row r="18" spans="1:13">
      <c r="A18" s="261" t="s">
        <v>556</v>
      </c>
      <c r="B18" s="262" t="s">
        <v>536</v>
      </c>
      <c r="C18" s="208"/>
      <c r="D18" s="208"/>
      <c r="E18" s="208"/>
      <c r="F18" s="220"/>
      <c r="G18" s="221"/>
      <c r="H18" s="208"/>
      <c r="I18" s="208"/>
      <c r="J18" s="208"/>
      <c r="K18" s="208"/>
      <c r="L18" s="208"/>
      <c r="M18" s="208"/>
    </row>
    <row r="19" spans="1:13">
      <c r="A19" s="261" t="s">
        <v>557</v>
      </c>
      <c r="B19" s="262" t="s">
        <v>221</v>
      </c>
      <c r="C19" s="208"/>
      <c r="D19" s="208"/>
      <c r="E19" s="208"/>
      <c r="F19" s="220"/>
      <c r="G19" s="221"/>
      <c r="H19" s="208"/>
      <c r="I19" s="208"/>
      <c r="J19" s="208"/>
      <c r="K19" s="208"/>
      <c r="L19" s="208"/>
      <c r="M19" s="208"/>
    </row>
    <row r="20" spans="1:13">
      <c r="A20" s="261" t="s">
        <v>557</v>
      </c>
      <c r="B20" s="262" t="s">
        <v>223</v>
      </c>
      <c r="C20" s="208"/>
      <c r="D20" s="208"/>
      <c r="E20" s="208"/>
      <c r="F20" s="220"/>
      <c r="G20" s="221"/>
      <c r="H20" s="208"/>
      <c r="I20" s="208"/>
      <c r="J20" s="208"/>
      <c r="K20" s="208"/>
      <c r="L20" s="208"/>
      <c r="M20" s="208"/>
    </row>
    <row r="21" spans="1:13">
      <c r="A21" s="261" t="s">
        <v>558</v>
      </c>
      <c r="B21" s="262" t="s">
        <v>537</v>
      </c>
      <c r="C21" s="208"/>
      <c r="D21" s="208"/>
      <c r="E21" s="208"/>
      <c r="F21" s="220"/>
      <c r="G21" s="221"/>
      <c r="H21" s="208"/>
      <c r="I21" s="208"/>
      <c r="J21" s="208"/>
      <c r="K21" s="208"/>
      <c r="L21" s="208"/>
      <c r="M21" s="208"/>
    </row>
    <row r="22" spans="1:13" ht="17.25" customHeight="1">
      <c r="A22" s="261" t="s">
        <v>559</v>
      </c>
      <c r="B22" s="262" t="s">
        <v>538</v>
      </c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</row>
    <row r="23" spans="1:13">
      <c r="A23" s="261" t="s">
        <v>560</v>
      </c>
      <c r="B23" s="262" t="s">
        <v>539</v>
      </c>
      <c r="C23" s="208"/>
      <c r="D23" s="208"/>
      <c r="E23" s="219"/>
      <c r="F23" s="208"/>
      <c r="G23" s="208"/>
      <c r="H23" s="208"/>
      <c r="I23" s="208"/>
      <c r="J23" s="208"/>
      <c r="K23" s="208"/>
      <c r="L23" s="208"/>
      <c r="M23" s="208"/>
    </row>
    <row r="24" spans="1:13" ht="16.5" customHeight="1">
      <c r="A24" s="261" t="s">
        <v>561</v>
      </c>
      <c r="B24" s="262" t="s">
        <v>540</v>
      </c>
      <c r="C24" s="208"/>
      <c r="D24" s="208"/>
      <c r="E24" s="222"/>
      <c r="F24" s="222"/>
      <c r="G24" s="222"/>
      <c r="H24" s="222"/>
      <c r="I24" s="208"/>
      <c r="J24" s="223"/>
      <c r="K24" s="208"/>
      <c r="L24" s="208"/>
      <c r="M24" s="208"/>
    </row>
    <row r="25" spans="1:13">
      <c r="A25" s="261" t="s">
        <v>562</v>
      </c>
      <c r="B25" s="262" t="s">
        <v>541</v>
      </c>
      <c r="C25" s="208"/>
      <c r="D25" s="208"/>
      <c r="E25" s="222"/>
      <c r="F25" s="224"/>
      <c r="G25" s="224"/>
      <c r="H25" s="224"/>
      <c r="I25" s="222"/>
      <c r="J25" s="2"/>
      <c r="K25" s="208"/>
      <c r="L25" s="208"/>
      <c r="M25" s="208"/>
    </row>
    <row r="26" spans="1:13">
      <c r="A26" s="261" t="s">
        <v>563</v>
      </c>
      <c r="B26" s="262" t="s">
        <v>542</v>
      </c>
      <c r="C26" s="208"/>
      <c r="D26" s="208"/>
      <c r="E26" s="225"/>
      <c r="F26" s="226"/>
      <c r="G26" s="226"/>
      <c r="H26" s="226"/>
      <c r="I26" s="226"/>
      <c r="J26" s="221"/>
      <c r="K26" s="208"/>
      <c r="L26" s="208"/>
      <c r="M26" s="208"/>
    </row>
    <row r="27" spans="1:13">
      <c r="A27" s="261" t="s">
        <v>564</v>
      </c>
      <c r="B27" s="262" t="s">
        <v>543</v>
      </c>
      <c r="C27" s="208"/>
      <c r="D27" s="208"/>
      <c r="E27" s="225"/>
      <c r="F27" s="226"/>
      <c r="G27" s="226"/>
      <c r="H27" s="226"/>
      <c r="I27" s="226"/>
      <c r="J27" s="221"/>
      <c r="K27" s="208"/>
      <c r="L27" s="208"/>
      <c r="M27" s="208"/>
    </row>
    <row r="28" spans="1:13">
      <c r="A28" s="261" t="s">
        <v>564</v>
      </c>
      <c r="B28" s="262" t="s">
        <v>544</v>
      </c>
      <c r="C28" s="208"/>
      <c r="D28" s="208"/>
      <c r="E28" s="225"/>
      <c r="F28" s="226"/>
      <c r="G28" s="226"/>
      <c r="H28" s="226"/>
      <c r="I28" s="226"/>
      <c r="J28" s="221"/>
      <c r="K28" s="208"/>
      <c r="L28" s="208"/>
      <c r="M28" s="208"/>
    </row>
    <row r="29" spans="1:13">
      <c r="C29" s="225"/>
      <c r="D29" s="226"/>
      <c r="E29" s="226"/>
      <c r="F29" s="226"/>
      <c r="G29" s="226"/>
      <c r="H29" s="221"/>
      <c r="I29" s="208"/>
      <c r="J29" s="208"/>
      <c r="K29" s="208"/>
      <c r="L29" s="208"/>
      <c r="M29" s="208"/>
    </row>
    <row r="30" spans="1:13" ht="11.25" customHeight="1">
      <c r="C30" s="227"/>
      <c r="D30" s="226"/>
      <c r="E30" s="226"/>
      <c r="F30" s="226"/>
      <c r="G30" s="226"/>
      <c r="H30" s="221"/>
      <c r="I30" s="208"/>
      <c r="J30" s="208"/>
      <c r="K30" s="208"/>
      <c r="L30" s="208"/>
      <c r="M30" s="208"/>
    </row>
    <row r="31" spans="1:13" hidden="1"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</row>
  </sheetData>
  <mergeCells count="1">
    <mergeCell ref="A1:B1"/>
  </mergeCells>
  <hyperlinks>
    <hyperlink ref="B3" location="'ATJC-1'!B4" display="Evolución del nº de accidentes con baja en jornada. Sector construcción  2001-2015"/>
    <hyperlink ref="B4" location="'ATJC-1'!B23" display="Accidentes de trabajo según grado de lesión"/>
    <hyperlink ref="B5" location="'ATJC-1'!B32" display="Accidentes con baja en jornada de trabajo según grado de lesión y lugar del accidente"/>
    <hyperlink ref="B6" location="'ATJC-2'!B2" display="Accidentes con baja en jornada de trabajo según grado de lesión y sexo"/>
    <hyperlink ref="B7" location="'ATJC-2'!B9" display="Accidentes con baja en jornada de trabajo según grado de lesión y grupo de edad"/>
    <hyperlink ref="B8" location="'ATJC-3'!B2" display="Accidentes con baja en jornada de trabajo según grado de lesión y ocupación del trabajador"/>
    <hyperlink ref="B9" location="'ATJC-4'!B2" display="Accidentes con baja en jornada de trabajo según grado de lesión y antigüedad en el puesto"/>
    <hyperlink ref="B10" location="'ATJC-5'!B2" display="Accidentes con baja en jornada de trabajo según grado de lesión y nacionalidad del trabajador"/>
    <hyperlink ref="B12" location="'ATJC-7'!B2" display="Accidentes con baja en jornada de trabajo según grado de lesión y tamaño de la empresa"/>
    <hyperlink ref="B11" location="'ATJC-6'!B2" display="Accidentes con baja en jornada de trabajo según grado de lesión y país del trabajador"/>
    <hyperlink ref="B13" location="'ATJC-8'!B2" display="Accidentes con baja en jornada de trabajo según grado de lesión y municipio "/>
    <hyperlink ref="B14" location="'ATJC-9'!B2" display="Accidentes con baja en jornada de trabajo según  grado de lesión y actividad económica"/>
    <hyperlink ref="B15" location="'ATJC-10'!B2" display="Accidentes con baja en jornada de trabajo según  grado de lesión y mes"/>
    <hyperlink ref="B16" location="'ATJC-10'!B19" display="Accidentes con baja en jornada de trabajo según  grado de lesión y día de la semana"/>
    <hyperlink ref="B17" location="'ATJC-10'!B31" display="Accidentes con baja en jornada de trabajo según  grado de lesión y hora del dia"/>
    <hyperlink ref="B18" location="'ATJC-10'!B59" display="Accidentes con baja en jornada de trabajo según  grado de lesión y hora de trabajo"/>
    <hyperlink ref="B19" location="'ATJC-11'!B2" display="Accidentes con baja en jornada de trabajo según grado de lesión y tipo de lugar"/>
    <hyperlink ref="B20" location="'ATJC-11'!B17" display="Accidentes con baja en jornada de trabajo según grado de lesión y tipo de trabajo"/>
    <hyperlink ref="B21" location="'ATJC-12'!B2" display="Accidentes con baja en jornada de trabajo según  grado de lesión y forma contacto"/>
    <hyperlink ref="B22" location="'ATJC-13'!B2" display="Accidentes con baja en jornada de trabajo según  grado de lesión y actividad física específica"/>
    <hyperlink ref="B23" location="'ATJC-14'!B2" display="Accidentes con baja en jornada de trabajo según  grado de lesión y desviación"/>
    <hyperlink ref="B24" location="'ATJC-15'!B2" display="Accidentes con baja en jornada de trabajo según grado de la lesión y agente material asociado a la desviación"/>
    <hyperlink ref="B25" location="'ATJC-16'!B2" display="Accidentes con baja en jornada de trabajo según grado y tipo de lesión"/>
    <hyperlink ref="B26" location="'ATJC-17'!B2" display="Accidentes con baja en jornada de trabajo según grado y parte de cuerpo"/>
    <hyperlink ref="B27" location="'ATJC-18'!B2" display="INDICES DE INCIDENCIA DE ACCIDENTES CON BAJA EN JORNADA SEGÚN SECTOR DE ACTIVIDAD Y GRADO DE LESIÓN. Región de Murcia 2012-2015"/>
    <hyperlink ref="B28" location="'ATJC-18'!B13" display="Indices de incidencia de accidentes con baja en jornada según sector de actividad y sexo. Región de Murcia 2015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"/>
  <sheetViews>
    <sheetView workbookViewId="0">
      <selection activeCell="B2" sqref="B2:H2"/>
    </sheetView>
  </sheetViews>
  <sheetFormatPr baseColWidth="10" defaultRowHeight="15"/>
  <cols>
    <col min="2" max="2" width="34.85546875" customWidth="1"/>
  </cols>
  <sheetData>
    <row r="2" spans="1:8">
      <c r="B2" s="279" t="s">
        <v>154</v>
      </c>
      <c r="C2" s="280"/>
      <c r="D2" s="280"/>
      <c r="E2" s="280"/>
      <c r="F2" s="280"/>
      <c r="G2" s="280"/>
      <c r="H2" s="281"/>
    </row>
    <row r="3" spans="1:8">
      <c r="A3" s="137"/>
      <c r="B3" s="168" t="s">
        <v>155</v>
      </c>
      <c r="C3" s="44" t="s">
        <v>13</v>
      </c>
      <c r="D3" s="44" t="s">
        <v>14</v>
      </c>
      <c r="E3" s="19" t="s">
        <v>3</v>
      </c>
      <c r="F3" s="19" t="s">
        <v>4</v>
      </c>
      <c r="G3" s="79" t="s">
        <v>5</v>
      </c>
      <c r="H3" s="79" t="s">
        <v>6</v>
      </c>
    </row>
    <row r="4" spans="1:8" ht="15.75" customHeight="1">
      <c r="B4" s="169" t="s">
        <v>145</v>
      </c>
      <c r="C4" s="167">
        <v>10</v>
      </c>
      <c r="D4" s="171">
        <f>C4/$C$13*100</f>
        <v>0.86730268863833471</v>
      </c>
      <c r="E4" s="80">
        <v>10</v>
      </c>
      <c r="F4" s="80" t="s">
        <v>571</v>
      </c>
      <c r="G4" s="80" t="s">
        <v>571</v>
      </c>
      <c r="H4" s="170" t="s">
        <v>571</v>
      </c>
    </row>
    <row r="5" spans="1:8">
      <c r="B5" s="169" t="s">
        <v>146</v>
      </c>
      <c r="C5" s="167">
        <v>423</v>
      </c>
      <c r="D5" s="171">
        <f t="shared" ref="D5:D12" si="0">C5/$C$13*100</f>
        <v>36.686903729401557</v>
      </c>
      <c r="E5" s="80">
        <v>416</v>
      </c>
      <c r="F5" s="80">
        <v>3</v>
      </c>
      <c r="G5" s="80" t="s">
        <v>571</v>
      </c>
      <c r="H5" s="170">
        <v>4</v>
      </c>
    </row>
    <row r="6" spans="1:8" ht="24">
      <c r="B6" s="169" t="s">
        <v>147</v>
      </c>
      <c r="C6" s="167">
        <v>33</v>
      </c>
      <c r="D6" s="171">
        <f t="shared" si="0"/>
        <v>2.8620988725065044</v>
      </c>
      <c r="E6" s="80">
        <v>33</v>
      </c>
      <c r="F6" s="80" t="s">
        <v>571</v>
      </c>
      <c r="G6" s="80" t="s">
        <v>571</v>
      </c>
      <c r="H6" s="170" t="s">
        <v>571</v>
      </c>
    </row>
    <row r="7" spans="1:8">
      <c r="B7" s="169" t="s">
        <v>148</v>
      </c>
      <c r="C7" s="167">
        <v>31</v>
      </c>
      <c r="D7" s="171">
        <f t="shared" si="0"/>
        <v>2.6886383347788376</v>
      </c>
      <c r="E7" s="80">
        <v>31</v>
      </c>
      <c r="F7" s="80" t="s">
        <v>571</v>
      </c>
      <c r="G7" s="80" t="s">
        <v>571</v>
      </c>
      <c r="H7" s="170" t="s">
        <v>571</v>
      </c>
    </row>
    <row r="8" spans="1:8" ht="24">
      <c r="B8" s="169" t="s">
        <v>149</v>
      </c>
      <c r="C8" s="167">
        <v>14</v>
      </c>
      <c r="D8" s="171">
        <f t="shared" si="0"/>
        <v>1.2142237640936688</v>
      </c>
      <c r="E8" s="80">
        <v>14</v>
      </c>
      <c r="F8" s="80" t="s">
        <v>571</v>
      </c>
      <c r="G8" s="80" t="s">
        <v>571</v>
      </c>
      <c r="H8" s="170" t="s">
        <v>571</v>
      </c>
    </row>
    <row r="9" spans="1:8">
      <c r="B9" s="169" t="s">
        <v>150</v>
      </c>
      <c r="C9" s="167">
        <v>51</v>
      </c>
      <c r="D9" s="171">
        <f t="shared" si="0"/>
        <v>4.4232437120555073</v>
      </c>
      <c r="E9" s="80">
        <v>51</v>
      </c>
      <c r="F9" s="80" t="s">
        <v>571</v>
      </c>
      <c r="G9" s="80" t="s">
        <v>571</v>
      </c>
      <c r="H9" s="170" t="s">
        <v>571</v>
      </c>
    </row>
    <row r="10" spans="1:8" ht="36">
      <c r="B10" s="169" t="s">
        <v>151</v>
      </c>
      <c r="C10" s="167">
        <v>318</v>
      </c>
      <c r="D10" s="171">
        <f t="shared" si="0"/>
        <v>27.580225498699047</v>
      </c>
      <c r="E10" s="80">
        <v>314</v>
      </c>
      <c r="F10" s="80">
        <v>4</v>
      </c>
      <c r="G10" s="80" t="s">
        <v>571</v>
      </c>
      <c r="H10" s="170" t="s">
        <v>571</v>
      </c>
    </row>
    <row r="11" spans="1:8">
      <c r="B11" s="169" t="s">
        <v>152</v>
      </c>
      <c r="C11" s="167">
        <v>85</v>
      </c>
      <c r="D11" s="171">
        <f t="shared" si="0"/>
        <v>7.3720728534258457</v>
      </c>
      <c r="E11" s="80">
        <v>83</v>
      </c>
      <c r="F11" s="80">
        <v>1</v>
      </c>
      <c r="G11" s="80">
        <v>1</v>
      </c>
      <c r="H11" s="170" t="s">
        <v>571</v>
      </c>
    </row>
    <row r="12" spans="1:8" ht="24">
      <c r="B12" s="169" t="s">
        <v>153</v>
      </c>
      <c r="C12" s="167">
        <v>188</v>
      </c>
      <c r="D12" s="171">
        <f t="shared" si="0"/>
        <v>16.305290546400695</v>
      </c>
      <c r="E12" s="80">
        <v>184</v>
      </c>
      <c r="F12" s="80">
        <v>4</v>
      </c>
      <c r="G12" s="80" t="s">
        <v>571</v>
      </c>
      <c r="H12" s="170" t="s">
        <v>571</v>
      </c>
    </row>
    <row r="13" spans="1:8">
      <c r="B13" s="81" t="s">
        <v>1</v>
      </c>
      <c r="C13" s="54">
        <v>1153</v>
      </c>
      <c r="D13" s="78">
        <f t="shared" ref="D13" si="1">C13/$C$13*100</f>
        <v>100</v>
      </c>
      <c r="E13" s="54">
        <v>1136</v>
      </c>
      <c r="F13" s="82">
        <v>12</v>
      </c>
      <c r="G13" s="82">
        <v>1</v>
      </c>
      <c r="H13" s="82">
        <v>4</v>
      </c>
    </row>
  </sheetData>
  <mergeCells count="1">
    <mergeCell ref="B2:H2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8"/>
  <sheetViews>
    <sheetView topLeftCell="A40" workbookViewId="0">
      <selection activeCell="B59" sqref="B59:H59"/>
    </sheetView>
  </sheetViews>
  <sheetFormatPr baseColWidth="10" defaultRowHeight="15"/>
  <cols>
    <col min="2" max="2" width="32.42578125" customWidth="1"/>
  </cols>
  <sheetData>
    <row r="2" spans="1:8">
      <c r="B2" s="279" t="s">
        <v>198</v>
      </c>
      <c r="C2" s="280"/>
      <c r="D2" s="280"/>
      <c r="E2" s="280"/>
      <c r="F2" s="280"/>
      <c r="G2" s="280"/>
      <c r="H2" s="281"/>
    </row>
    <row r="3" spans="1:8" ht="15" customHeight="1">
      <c r="A3" s="137"/>
      <c r="B3" s="50" t="s">
        <v>199</v>
      </c>
      <c r="C3" s="91" t="s">
        <v>13</v>
      </c>
      <c r="D3" s="91" t="s">
        <v>14</v>
      </c>
      <c r="E3" s="19" t="s">
        <v>3</v>
      </c>
      <c r="F3" s="19" t="s">
        <v>4</v>
      </c>
      <c r="G3" s="84" t="s">
        <v>5</v>
      </c>
      <c r="H3" s="84" t="s">
        <v>6</v>
      </c>
    </row>
    <row r="4" spans="1:8" ht="15.75" customHeight="1">
      <c r="B4" s="85" t="s">
        <v>184</v>
      </c>
      <c r="C4" s="86">
        <v>74</v>
      </c>
      <c r="D4" s="108">
        <f>C4/C$16*100</f>
        <v>6.4180398959236769</v>
      </c>
      <c r="E4" s="87">
        <v>74</v>
      </c>
      <c r="F4" s="87" t="s">
        <v>571</v>
      </c>
      <c r="G4" s="87" t="s">
        <v>571</v>
      </c>
      <c r="H4" s="87" t="s">
        <v>571</v>
      </c>
    </row>
    <row r="5" spans="1:8">
      <c r="B5" s="85" t="s">
        <v>185</v>
      </c>
      <c r="C5" s="86">
        <v>89</v>
      </c>
      <c r="D5" s="108">
        <f t="shared" ref="D5:D16" si="0">C5/C$16*100</f>
        <v>7.7189939288811793</v>
      </c>
      <c r="E5" s="87">
        <v>86</v>
      </c>
      <c r="F5" s="87">
        <v>3</v>
      </c>
      <c r="G5" s="87" t="s">
        <v>571</v>
      </c>
      <c r="H5" s="87" t="s">
        <v>571</v>
      </c>
    </row>
    <row r="6" spans="1:8">
      <c r="B6" s="85" t="s">
        <v>186</v>
      </c>
      <c r="C6" s="86">
        <v>92</v>
      </c>
      <c r="D6" s="108">
        <f t="shared" si="0"/>
        <v>7.9791847354726801</v>
      </c>
      <c r="E6" s="87">
        <v>92</v>
      </c>
      <c r="F6" s="87" t="s">
        <v>571</v>
      </c>
      <c r="G6" s="87" t="s">
        <v>571</v>
      </c>
      <c r="H6" s="87" t="s">
        <v>571</v>
      </c>
    </row>
    <row r="7" spans="1:8" ht="15.75" customHeight="1">
      <c r="B7" s="85" t="s">
        <v>187</v>
      </c>
      <c r="C7" s="86">
        <v>90</v>
      </c>
      <c r="D7" s="108">
        <f t="shared" si="0"/>
        <v>7.8057241977450138</v>
      </c>
      <c r="E7" s="87">
        <v>90</v>
      </c>
      <c r="F7" s="87" t="s">
        <v>571</v>
      </c>
      <c r="G7" s="87" t="s">
        <v>571</v>
      </c>
      <c r="H7" s="87" t="s">
        <v>571</v>
      </c>
    </row>
    <row r="8" spans="1:8">
      <c r="B8" s="85" t="s">
        <v>188</v>
      </c>
      <c r="C8" s="86">
        <v>97</v>
      </c>
      <c r="D8" s="108">
        <f t="shared" si="0"/>
        <v>8.4128360797918464</v>
      </c>
      <c r="E8" s="87">
        <v>97</v>
      </c>
      <c r="F8" s="87" t="s">
        <v>571</v>
      </c>
      <c r="G8" s="87" t="s">
        <v>571</v>
      </c>
      <c r="H8" s="87" t="s">
        <v>571</v>
      </c>
    </row>
    <row r="9" spans="1:8">
      <c r="B9" s="85" t="s">
        <v>189</v>
      </c>
      <c r="C9" s="86">
        <v>109</v>
      </c>
      <c r="D9" s="108">
        <f t="shared" si="0"/>
        <v>9.4535993061578498</v>
      </c>
      <c r="E9" s="87">
        <v>106</v>
      </c>
      <c r="F9" s="87">
        <v>2</v>
      </c>
      <c r="G9" s="87">
        <v>1</v>
      </c>
      <c r="H9" s="87" t="s">
        <v>571</v>
      </c>
    </row>
    <row r="10" spans="1:8">
      <c r="B10" s="85" t="s">
        <v>190</v>
      </c>
      <c r="C10" s="86">
        <v>117</v>
      </c>
      <c r="D10" s="108">
        <f t="shared" si="0"/>
        <v>10.147441457068517</v>
      </c>
      <c r="E10" s="87">
        <v>117</v>
      </c>
      <c r="F10" s="87" t="s">
        <v>571</v>
      </c>
      <c r="G10" s="87" t="s">
        <v>571</v>
      </c>
      <c r="H10" s="87" t="s">
        <v>571</v>
      </c>
    </row>
    <row r="11" spans="1:8">
      <c r="B11" s="85" t="s">
        <v>191</v>
      </c>
      <c r="C11" s="86">
        <v>120</v>
      </c>
      <c r="D11" s="108">
        <f t="shared" si="0"/>
        <v>10.407632263660018</v>
      </c>
      <c r="E11" s="87">
        <v>116</v>
      </c>
      <c r="F11" s="87">
        <v>4</v>
      </c>
      <c r="G11" s="87" t="s">
        <v>571</v>
      </c>
      <c r="H11" s="87" t="s">
        <v>571</v>
      </c>
    </row>
    <row r="12" spans="1:8">
      <c r="B12" s="85" t="s">
        <v>192</v>
      </c>
      <c r="C12" s="86">
        <v>89</v>
      </c>
      <c r="D12" s="108">
        <f t="shared" si="0"/>
        <v>7.7189939288811793</v>
      </c>
      <c r="E12" s="87">
        <v>88</v>
      </c>
      <c r="F12" s="87">
        <v>1</v>
      </c>
      <c r="G12" s="87" t="s">
        <v>571</v>
      </c>
      <c r="H12" s="87" t="s">
        <v>571</v>
      </c>
    </row>
    <row r="13" spans="1:8">
      <c r="B13" s="85" t="s">
        <v>193</v>
      </c>
      <c r="C13" s="86">
        <v>114</v>
      </c>
      <c r="D13" s="108">
        <f t="shared" si="0"/>
        <v>9.8872506504770161</v>
      </c>
      <c r="E13" s="87">
        <v>110</v>
      </c>
      <c r="F13" s="87">
        <v>1</v>
      </c>
      <c r="G13" s="87" t="s">
        <v>571</v>
      </c>
      <c r="H13" s="87">
        <v>3</v>
      </c>
    </row>
    <row r="14" spans="1:8">
      <c r="B14" s="85" t="s">
        <v>194</v>
      </c>
      <c r="C14" s="86">
        <v>87</v>
      </c>
      <c r="D14" s="108">
        <f t="shared" si="0"/>
        <v>7.5455333911535121</v>
      </c>
      <c r="E14" s="87">
        <v>87</v>
      </c>
      <c r="F14" s="87" t="s">
        <v>571</v>
      </c>
      <c r="G14" s="87" t="s">
        <v>571</v>
      </c>
      <c r="H14" s="87" t="s">
        <v>571</v>
      </c>
    </row>
    <row r="15" spans="1:8">
      <c r="B15" s="85" t="s">
        <v>195</v>
      </c>
      <c r="C15" s="86">
        <v>75</v>
      </c>
      <c r="D15" s="108">
        <f t="shared" si="0"/>
        <v>6.5047701647875114</v>
      </c>
      <c r="E15" s="87">
        <v>73</v>
      </c>
      <c r="F15" s="87">
        <v>1</v>
      </c>
      <c r="G15" s="87" t="s">
        <v>571</v>
      </c>
      <c r="H15" s="87">
        <v>1</v>
      </c>
    </row>
    <row r="16" spans="1:8">
      <c r="B16" s="89" t="s">
        <v>1</v>
      </c>
      <c r="C16" s="54">
        <v>1153</v>
      </c>
      <c r="D16" s="105">
        <f t="shared" si="0"/>
        <v>100</v>
      </c>
      <c r="E16" s="54">
        <v>1136</v>
      </c>
      <c r="F16" s="90">
        <v>12</v>
      </c>
      <c r="G16" s="90">
        <v>1</v>
      </c>
      <c r="H16" s="90">
        <v>4</v>
      </c>
    </row>
    <row r="17" spans="1:8" ht="21" customHeight="1">
      <c r="B17" s="83"/>
      <c r="C17" s="83"/>
      <c r="D17" s="83"/>
      <c r="E17" s="83"/>
      <c r="F17" s="83"/>
      <c r="G17" s="83"/>
      <c r="H17" s="83"/>
    </row>
    <row r="18" spans="1:8">
      <c r="B18" s="83"/>
      <c r="C18" s="83"/>
      <c r="D18" s="83"/>
      <c r="E18" s="83"/>
      <c r="F18" s="83"/>
      <c r="G18" s="83"/>
      <c r="H18" s="83"/>
    </row>
    <row r="19" spans="1:8">
      <c r="B19" s="279" t="s">
        <v>200</v>
      </c>
      <c r="C19" s="280"/>
      <c r="D19" s="280"/>
      <c r="E19" s="280"/>
      <c r="F19" s="280"/>
      <c r="G19" s="280"/>
      <c r="H19" s="281"/>
    </row>
    <row r="20" spans="1:8">
      <c r="A20" s="137"/>
      <c r="B20" s="50" t="s">
        <v>568</v>
      </c>
      <c r="C20" s="91" t="s">
        <v>13</v>
      </c>
      <c r="D20" s="91" t="s">
        <v>14</v>
      </c>
      <c r="E20" s="92" t="s">
        <v>3</v>
      </c>
      <c r="F20" s="92" t="s">
        <v>4</v>
      </c>
      <c r="G20" s="84" t="s">
        <v>5</v>
      </c>
      <c r="H20" s="93" t="s">
        <v>6</v>
      </c>
    </row>
    <row r="21" spans="1:8">
      <c r="B21" s="85" t="s">
        <v>159</v>
      </c>
      <c r="C21" s="86">
        <v>304</v>
      </c>
      <c r="D21" s="108">
        <f>C21/C$28*100</f>
        <v>26.366001734605376</v>
      </c>
      <c r="E21" s="87">
        <v>301</v>
      </c>
      <c r="F21" s="87">
        <v>3</v>
      </c>
      <c r="G21" s="87" t="s">
        <v>571</v>
      </c>
      <c r="H21" s="87" t="s">
        <v>571</v>
      </c>
    </row>
    <row r="22" spans="1:8" ht="15" customHeight="1">
      <c r="B22" s="85" t="s">
        <v>160</v>
      </c>
      <c r="C22" s="86">
        <v>223</v>
      </c>
      <c r="D22" s="108">
        <f t="shared" ref="D22:D28" si="1">C22/C$28*100</f>
        <v>19.340849956634866</v>
      </c>
      <c r="E22" s="87">
        <v>218</v>
      </c>
      <c r="F22" s="87">
        <v>2</v>
      </c>
      <c r="G22" s="87" t="s">
        <v>571</v>
      </c>
      <c r="H22" s="87">
        <v>3</v>
      </c>
    </row>
    <row r="23" spans="1:8">
      <c r="B23" s="85" t="s">
        <v>161</v>
      </c>
      <c r="C23" s="86">
        <v>233</v>
      </c>
      <c r="D23" s="108">
        <f t="shared" si="1"/>
        <v>20.208152645273199</v>
      </c>
      <c r="E23" s="87">
        <v>231</v>
      </c>
      <c r="F23" s="87">
        <v>2</v>
      </c>
      <c r="G23" s="87" t="s">
        <v>571</v>
      </c>
      <c r="H23" s="87" t="s">
        <v>571</v>
      </c>
    </row>
    <row r="24" spans="1:8">
      <c r="B24" s="85" t="s">
        <v>162</v>
      </c>
      <c r="C24" s="86">
        <v>184</v>
      </c>
      <c r="D24" s="108">
        <f t="shared" si="1"/>
        <v>15.95836947094536</v>
      </c>
      <c r="E24" s="87">
        <v>180</v>
      </c>
      <c r="F24" s="87">
        <v>2</v>
      </c>
      <c r="G24" s="87">
        <v>1</v>
      </c>
      <c r="H24" s="87">
        <v>1</v>
      </c>
    </row>
    <row r="25" spans="1:8">
      <c r="B25" s="85" t="s">
        <v>163</v>
      </c>
      <c r="C25" s="86">
        <v>180</v>
      </c>
      <c r="D25" s="108">
        <f t="shared" si="1"/>
        <v>15.611448395490028</v>
      </c>
      <c r="E25" s="87">
        <v>177</v>
      </c>
      <c r="F25" s="87">
        <v>3</v>
      </c>
      <c r="G25" s="87" t="s">
        <v>571</v>
      </c>
      <c r="H25" s="87" t="s">
        <v>571</v>
      </c>
    </row>
    <row r="26" spans="1:8">
      <c r="B26" s="85" t="s">
        <v>164</v>
      </c>
      <c r="C26" s="86">
        <v>23</v>
      </c>
      <c r="D26" s="108">
        <f t="shared" si="1"/>
        <v>1.99479618386817</v>
      </c>
      <c r="E26" s="87">
        <v>23</v>
      </c>
      <c r="F26" s="87" t="s">
        <v>571</v>
      </c>
      <c r="G26" s="87" t="s">
        <v>571</v>
      </c>
      <c r="H26" s="87" t="s">
        <v>571</v>
      </c>
    </row>
    <row r="27" spans="1:8">
      <c r="B27" s="85" t="s">
        <v>165</v>
      </c>
      <c r="C27" s="86">
        <v>6</v>
      </c>
      <c r="D27" s="108">
        <f t="shared" si="1"/>
        <v>0.52038161318300091</v>
      </c>
      <c r="E27" s="87">
        <v>6</v>
      </c>
      <c r="F27" s="87" t="s">
        <v>571</v>
      </c>
      <c r="G27" s="87" t="s">
        <v>571</v>
      </c>
      <c r="H27" s="87" t="s">
        <v>571</v>
      </c>
    </row>
    <row r="28" spans="1:8">
      <c r="B28" s="94" t="s">
        <v>1</v>
      </c>
      <c r="C28" s="54">
        <v>1153</v>
      </c>
      <c r="D28" s="105">
        <f t="shared" si="1"/>
        <v>100</v>
      </c>
      <c r="E28" s="54">
        <v>1136</v>
      </c>
      <c r="F28" s="88">
        <v>12</v>
      </c>
      <c r="G28" s="88">
        <v>1</v>
      </c>
      <c r="H28" s="88">
        <v>4</v>
      </c>
    </row>
    <row r="29" spans="1:8">
      <c r="B29" s="83"/>
      <c r="C29" s="83"/>
      <c r="D29" s="83"/>
      <c r="E29" s="83"/>
      <c r="F29" s="83"/>
      <c r="G29" s="83"/>
      <c r="H29" s="83"/>
    </row>
    <row r="30" spans="1:8">
      <c r="B30" s="83"/>
      <c r="C30" s="83"/>
      <c r="D30" s="83"/>
      <c r="E30" s="83"/>
      <c r="F30" s="83"/>
      <c r="G30" s="83"/>
      <c r="H30" s="83"/>
    </row>
    <row r="31" spans="1:8">
      <c r="B31" s="300" t="s">
        <v>201</v>
      </c>
      <c r="C31" s="301"/>
      <c r="D31" s="301"/>
      <c r="E31" s="301"/>
      <c r="F31" s="301"/>
      <c r="G31" s="301"/>
      <c r="H31" s="302"/>
    </row>
    <row r="32" spans="1:8">
      <c r="A32" s="137"/>
      <c r="B32" s="157" t="s">
        <v>196</v>
      </c>
      <c r="C32" s="44" t="s">
        <v>13</v>
      </c>
      <c r="D32" s="44" t="s">
        <v>14</v>
      </c>
      <c r="E32" s="92" t="s">
        <v>3</v>
      </c>
      <c r="F32" s="92" t="s">
        <v>4</v>
      </c>
      <c r="G32" s="84" t="s">
        <v>5</v>
      </c>
      <c r="H32" s="84" t="s">
        <v>6</v>
      </c>
    </row>
    <row r="33" spans="2:8" ht="15.75" customHeight="1">
      <c r="B33" s="173" t="s">
        <v>166</v>
      </c>
      <c r="C33" s="172">
        <v>12</v>
      </c>
      <c r="D33" s="108">
        <f>C33/C$56*100</f>
        <v>1.0407632263660018</v>
      </c>
      <c r="E33" s="87">
        <v>12</v>
      </c>
      <c r="F33" s="87" t="s">
        <v>571</v>
      </c>
      <c r="G33" s="87" t="s">
        <v>571</v>
      </c>
      <c r="H33" s="87" t="s">
        <v>571</v>
      </c>
    </row>
    <row r="34" spans="2:8">
      <c r="B34" s="173" t="s">
        <v>167</v>
      </c>
      <c r="C34" s="172">
        <v>11</v>
      </c>
      <c r="D34" s="108">
        <f t="shared" ref="D34:D56" si="2">C34/C$56*100</f>
        <v>0.95403295750216832</v>
      </c>
      <c r="E34" s="87">
        <v>11</v>
      </c>
      <c r="F34" s="87" t="s">
        <v>571</v>
      </c>
      <c r="G34" s="87" t="s">
        <v>571</v>
      </c>
      <c r="H34" s="87" t="s">
        <v>571</v>
      </c>
    </row>
    <row r="35" spans="2:8">
      <c r="B35" s="173" t="s">
        <v>168</v>
      </c>
      <c r="C35" s="172">
        <v>15</v>
      </c>
      <c r="D35" s="108">
        <f t="shared" si="2"/>
        <v>1.3009540329575022</v>
      </c>
      <c r="E35" s="87">
        <v>15</v>
      </c>
      <c r="F35" s="87" t="s">
        <v>571</v>
      </c>
      <c r="G35" s="87" t="s">
        <v>571</v>
      </c>
      <c r="H35" s="87" t="s">
        <v>571</v>
      </c>
    </row>
    <row r="36" spans="2:8" ht="15" customHeight="1">
      <c r="B36" s="173" t="s">
        <v>169</v>
      </c>
      <c r="C36" s="172">
        <v>11</v>
      </c>
      <c r="D36" s="108">
        <f t="shared" si="2"/>
        <v>0.95403295750216832</v>
      </c>
      <c r="E36" s="87">
        <v>11</v>
      </c>
      <c r="F36" s="87" t="s">
        <v>571</v>
      </c>
      <c r="G36" s="87" t="s">
        <v>571</v>
      </c>
      <c r="H36" s="87" t="s">
        <v>571</v>
      </c>
    </row>
    <row r="37" spans="2:8">
      <c r="B37" s="173" t="s">
        <v>170</v>
      </c>
      <c r="C37" s="172">
        <v>4</v>
      </c>
      <c r="D37" s="108">
        <f t="shared" si="2"/>
        <v>0.3469210754553339</v>
      </c>
      <c r="E37" s="87">
        <v>4</v>
      </c>
      <c r="F37" s="87" t="s">
        <v>571</v>
      </c>
      <c r="G37" s="87" t="s">
        <v>571</v>
      </c>
      <c r="H37" s="87" t="s">
        <v>571</v>
      </c>
    </row>
    <row r="38" spans="2:8">
      <c r="B38" s="173" t="s">
        <v>171</v>
      </c>
      <c r="C38" s="172">
        <v>4</v>
      </c>
      <c r="D38" s="108">
        <f t="shared" si="2"/>
        <v>0.3469210754553339</v>
      </c>
      <c r="E38" s="87">
        <v>4</v>
      </c>
      <c r="F38" s="87" t="s">
        <v>571</v>
      </c>
      <c r="G38" s="87" t="s">
        <v>571</v>
      </c>
      <c r="H38" s="87" t="s">
        <v>571</v>
      </c>
    </row>
    <row r="39" spans="2:8">
      <c r="B39" s="173" t="s">
        <v>172</v>
      </c>
      <c r="C39" s="172">
        <v>9</v>
      </c>
      <c r="D39" s="108">
        <f t="shared" si="2"/>
        <v>0.78057241977450131</v>
      </c>
      <c r="E39" s="87">
        <v>9</v>
      </c>
      <c r="F39" s="87" t="s">
        <v>571</v>
      </c>
      <c r="G39" s="87" t="s">
        <v>571</v>
      </c>
      <c r="H39" s="87" t="s">
        <v>571</v>
      </c>
    </row>
    <row r="40" spans="2:8">
      <c r="B40" s="173" t="s">
        <v>173</v>
      </c>
      <c r="C40" s="172">
        <v>50</v>
      </c>
      <c r="D40" s="108">
        <f t="shared" si="2"/>
        <v>4.3365134431916736</v>
      </c>
      <c r="E40" s="87">
        <v>47</v>
      </c>
      <c r="F40" s="87">
        <v>1</v>
      </c>
      <c r="G40" s="87" t="s">
        <v>571</v>
      </c>
      <c r="H40" s="87">
        <v>2</v>
      </c>
    </row>
    <row r="41" spans="2:8">
      <c r="B41" s="173" t="s">
        <v>174</v>
      </c>
      <c r="C41" s="172">
        <v>123</v>
      </c>
      <c r="D41" s="108">
        <f t="shared" si="2"/>
        <v>10.667823070251519</v>
      </c>
      <c r="E41" s="87">
        <v>121</v>
      </c>
      <c r="F41" s="87">
        <v>2</v>
      </c>
      <c r="G41" s="87" t="s">
        <v>571</v>
      </c>
      <c r="H41" s="87" t="s">
        <v>571</v>
      </c>
    </row>
    <row r="42" spans="2:8">
      <c r="B42" s="173" t="s">
        <v>156</v>
      </c>
      <c r="C42" s="172">
        <v>147</v>
      </c>
      <c r="D42" s="108">
        <f t="shared" si="2"/>
        <v>12.749349522983522</v>
      </c>
      <c r="E42" s="87">
        <v>145</v>
      </c>
      <c r="F42" s="87">
        <v>1</v>
      </c>
      <c r="G42" s="87" t="s">
        <v>571</v>
      </c>
      <c r="H42" s="87">
        <v>1</v>
      </c>
    </row>
    <row r="43" spans="2:8">
      <c r="B43" s="173" t="s">
        <v>157</v>
      </c>
      <c r="C43" s="172">
        <v>150</v>
      </c>
      <c r="D43" s="108">
        <f t="shared" si="2"/>
        <v>13.009540329575023</v>
      </c>
      <c r="E43" s="87">
        <v>149</v>
      </c>
      <c r="F43" s="87">
        <v>1</v>
      </c>
      <c r="G43" s="87" t="s">
        <v>571</v>
      </c>
      <c r="H43" s="87" t="s">
        <v>571</v>
      </c>
    </row>
    <row r="44" spans="2:8">
      <c r="B44" s="173" t="s">
        <v>158</v>
      </c>
      <c r="C44" s="172">
        <v>192</v>
      </c>
      <c r="D44" s="108">
        <f t="shared" si="2"/>
        <v>16.652211621856029</v>
      </c>
      <c r="E44" s="87">
        <v>192</v>
      </c>
      <c r="F44" s="87" t="s">
        <v>571</v>
      </c>
      <c r="G44" s="87" t="s">
        <v>571</v>
      </c>
      <c r="H44" s="87" t="s">
        <v>571</v>
      </c>
    </row>
    <row r="45" spans="2:8">
      <c r="B45" s="173" t="s">
        <v>175</v>
      </c>
      <c r="C45" s="172">
        <v>91</v>
      </c>
      <c r="D45" s="108">
        <f t="shared" si="2"/>
        <v>7.8924544666088465</v>
      </c>
      <c r="E45" s="87">
        <v>88</v>
      </c>
      <c r="F45" s="87">
        <v>2</v>
      </c>
      <c r="G45" s="87" t="s">
        <v>571</v>
      </c>
      <c r="H45" s="87">
        <v>1</v>
      </c>
    </row>
    <row r="46" spans="2:8">
      <c r="B46" s="173" t="s">
        <v>176</v>
      </c>
      <c r="C46" s="172">
        <v>21</v>
      </c>
      <c r="D46" s="108">
        <f t="shared" si="2"/>
        <v>1.8213356461405028</v>
      </c>
      <c r="E46" s="87">
        <v>20</v>
      </c>
      <c r="F46" s="87">
        <v>1</v>
      </c>
      <c r="G46" s="87" t="s">
        <v>571</v>
      </c>
      <c r="H46" s="87" t="s">
        <v>571</v>
      </c>
    </row>
    <row r="47" spans="2:8">
      <c r="B47" s="173" t="s">
        <v>177</v>
      </c>
      <c r="C47" s="172">
        <v>29</v>
      </c>
      <c r="D47" s="108">
        <f t="shared" si="2"/>
        <v>2.5151777970511708</v>
      </c>
      <c r="E47" s="87">
        <v>28</v>
      </c>
      <c r="F47" s="87" t="s">
        <v>571</v>
      </c>
      <c r="G47" s="87">
        <v>1</v>
      </c>
      <c r="H47" s="87" t="s">
        <v>571</v>
      </c>
    </row>
    <row r="48" spans="2:8">
      <c r="B48" s="173" t="s">
        <v>178</v>
      </c>
      <c r="C48" s="172">
        <v>76</v>
      </c>
      <c r="D48" s="108">
        <f t="shared" si="2"/>
        <v>6.5915004336513441</v>
      </c>
      <c r="E48" s="87">
        <v>74</v>
      </c>
      <c r="F48" s="87">
        <v>2</v>
      </c>
      <c r="G48" s="87" t="s">
        <v>571</v>
      </c>
      <c r="H48" s="87" t="s">
        <v>571</v>
      </c>
    </row>
    <row r="49" spans="1:8">
      <c r="B49" s="173" t="s">
        <v>179</v>
      </c>
      <c r="C49" s="172">
        <v>103</v>
      </c>
      <c r="D49" s="108">
        <f t="shared" si="2"/>
        <v>8.9332176929748481</v>
      </c>
      <c r="E49" s="87">
        <v>103</v>
      </c>
      <c r="F49" s="87" t="s">
        <v>571</v>
      </c>
      <c r="G49" s="87" t="s">
        <v>571</v>
      </c>
      <c r="H49" s="87" t="s">
        <v>571</v>
      </c>
    </row>
    <row r="50" spans="1:8">
      <c r="B50" s="173" t="s">
        <v>180</v>
      </c>
      <c r="C50" s="172">
        <v>80</v>
      </c>
      <c r="D50" s="108">
        <f t="shared" si="2"/>
        <v>6.9384215091066777</v>
      </c>
      <c r="E50" s="87">
        <v>79</v>
      </c>
      <c r="F50" s="87">
        <v>1</v>
      </c>
      <c r="G50" s="87" t="s">
        <v>571</v>
      </c>
      <c r="H50" s="87" t="s">
        <v>571</v>
      </c>
    </row>
    <row r="51" spans="1:8">
      <c r="B51" s="173" t="s">
        <v>181</v>
      </c>
      <c r="C51" s="172">
        <v>17</v>
      </c>
      <c r="D51" s="108">
        <f t="shared" si="2"/>
        <v>1.4744145706851692</v>
      </c>
      <c r="E51" s="87">
        <v>16</v>
      </c>
      <c r="F51" s="87">
        <v>1</v>
      </c>
      <c r="G51" s="87" t="s">
        <v>571</v>
      </c>
      <c r="H51" s="87" t="s">
        <v>571</v>
      </c>
    </row>
    <row r="52" spans="1:8">
      <c r="B52" s="173" t="s">
        <v>182</v>
      </c>
      <c r="C52" s="172">
        <v>5</v>
      </c>
      <c r="D52" s="108">
        <f t="shared" si="2"/>
        <v>0.43365134431916735</v>
      </c>
      <c r="E52" s="87">
        <v>5</v>
      </c>
      <c r="F52" s="87" t="s">
        <v>571</v>
      </c>
      <c r="G52" s="87" t="s">
        <v>571</v>
      </c>
      <c r="H52" s="87" t="s">
        <v>571</v>
      </c>
    </row>
    <row r="53" spans="1:8">
      <c r="B53" s="173" t="s">
        <v>183</v>
      </c>
      <c r="C53" s="172">
        <v>1</v>
      </c>
      <c r="D53" s="108">
        <f t="shared" si="2"/>
        <v>8.6730268863833476E-2</v>
      </c>
      <c r="E53" s="87">
        <v>1</v>
      </c>
      <c r="F53" s="87" t="s">
        <v>571</v>
      </c>
      <c r="G53" s="87" t="s">
        <v>571</v>
      </c>
      <c r="H53" s="87" t="s">
        <v>571</v>
      </c>
    </row>
    <row r="54" spans="1:8">
      <c r="B54" s="173" t="s">
        <v>477</v>
      </c>
      <c r="C54" s="172">
        <v>1</v>
      </c>
      <c r="D54" s="108">
        <f t="shared" si="2"/>
        <v>8.6730268863833476E-2</v>
      </c>
      <c r="E54" s="87">
        <v>1</v>
      </c>
      <c r="F54" s="87" t="s">
        <v>571</v>
      </c>
      <c r="G54" s="87" t="s">
        <v>571</v>
      </c>
      <c r="H54" s="87" t="s">
        <v>571</v>
      </c>
    </row>
    <row r="55" spans="1:8">
      <c r="B55" s="173" t="s">
        <v>478</v>
      </c>
      <c r="C55" s="172">
        <v>1</v>
      </c>
      <c r="D55" s="108">
        <f t="shared" si="2"/>
        <v>8.6730268863833476E-2</v>
      </c>
      <c r="E55" s="87">
        <v>1</v>
      </c>
      <c r="F55" s="87" t="s">
        <v>571</v>
      </c>
      <c r="G55" s="87" t="s">
        <v>571</v>
      </c>
      <c r="H55" s="87" t="s">
        <v>571</v>
      </c>
    </row>
    <row r="56" spans="1:8">
      <c r="B56" s="94" t="s">
        <v>1</v>
      </c>
      <c r="C56" s="54">
        <v>1153</v>
      </c>
      <c r="D56" s="105">
        <f t="shared" si="2"/>
        <v>100</v>
      </c>
      <c r="E56" s="54">
        <v>1136</v>
      </c>
      <c r="F56" s="88">
        <v>12</v>
      </c>
      <c r="G56" s="88">
        <v>1</v>
      </c>
      <c r="H56" s="88">
        <v>4</v>
      </c>
    </row>
    <row r="57" spans="1:8">
      <c r="B57" s="83"/>
      <c r="C57" s="83"/>
      <c r="D57" s="83"/>
      <c r="E57" s="83"/>
      <c r="F57" s="83"/>
      <c r="G57" s="83"/>
      <c r="H57" s="83"/>
    </row>
    <row r="58" spans="1:8">
      <c r="B58" s="174"/>
      <c r="C58" s="83"/>
      <c r="D58" s="83"/>
      <c r="E58" s="83"/>
      <c r="F58" s="83"/>
      <c r="G58" s="83"/>
      <c r="H58" s="83"/>
    </row>
    <row r="59" spans="1:8">
      <c r="B59" s="297" t="s">
        <v>202</v>
      </c>
      <c r="C59" s="298"/>
      <c r="D59" s="298"/>
      <c r="E59" s="298"/>
      <c r="F59" s="298"/>
      <c r="G59" s="298"/>
      <c r="H59" s="299"/>
    </row>
    <row r="60" spans="1:8">
      <c r="A60" s="137"/>
      <c r="B60" s="157" t="s">
        <v>197</v>
      </c>
      <c r="C60" s="91" t="s">
        <v>13</v>
      </c>
      <c r="D60" s="91" t="s">
        <v>14</v>
      </c>
      <c r="E60" s="92" t="s">
        <v>3</v>
      </c>
      <c r="F60" s="92" t="s">
        <v>4</v>
      </c>
      <c r="G60" s="84" t="s">
        <v>5</v>
      </c>
      <c r="H60" s="84" t="s">
        <v>6</v>
      </c>
    </row>
    <row r="61" spans="1:8" ht="15.75" customHeight="1">
      <c r="B61" s="173" t="s">
        <v>166</v>
      </c>
      <c r="C61" s="172">
        <v>123</v>
      </c>
      <c r="D61" s="108">
        <f>C61/C$78*100</f>
        <v>10.667823070251519</v>
      </c>
      <c r="E61" s="87">
        <v>119</v>
      </c>
      <c r="F61" s="87">
        <v>2</v>
      </c>
      <c r="G61" s="87" t="s">
        <v>571</v>
      </c>
      <c r="H61" s="87">
        <v>2</v>
      </c>
    </row>
    <row r="62" spans="1:8">
      <c r="B62" s="173" t="s">
        <v>167</v>
      </c>
      <c r="C62" s="172">
        <v>190</v>
      </c>
      <c r="D62" s="108">
        <f t="shared" ref="D62:D78" si="3">C62/C$78*100</f>
        <v>16.478751084128358</v>
      </c>
      <c r="E62" s="87">
        <v>187</v>
      </c>
      <c r="F62" s="87">
        <v>2</v>
      </c>
      <c r="G62" s="87" t="s">
        <v>571</v>
      </c>
      <c r="H62" s="87">
        <v>1</v>
      </c>
    </row>
    <row r="63" spans="1:8">
      <c r="B63" s="173" t="s">
        <v>168</v>
      </c>
      <c r="C63" s="172">
        <v>192</v>
      </c>
      <c r="D63" s="108">
        <f t="shared" si="3"/>
        <v>16.652211621856029</v>
      </c>
      <c r="E63" s="87">
        <v>191</v>
      </c>
      <c r="F63" s="87">
        <v>1</v>
      </c>
      <c r="G63" s="87" t="s">
        <v>571</v>
      </c>
      <c r="H63" s="87" t="s">
        <v>571</v>
      </c>
    </row>
    <row r="64" spans="1:8">
      <c r="B64" s="173" t="s">
        <v>169</v>
      </c>
      <c r="C64" s="172">
        <v>191</v>
      </c>
      <c r="D64" s="108">
        <f t="shared" si="3"/>
        <v>16.565481352992194</v>
      </c>
      <c r="E64" s="87">
        <v>189</v>
      </c>
      <c r="F64" s="87">
        <v>2</v>
      </c>
      <c r="G64" s="87" t="s">
        <v>571</v>
      </c>
      <c r="H64" s="87" t="s">
        <v>571</v>
      </c>
    </row>
    <row r="65" spans="2:8">
      <c r="B65" s="173" t="s">
        <v>170</v>
      </c>
      <c r="C65" s="172">
        <v>97</v>
      </c>
      <c r="D65" s="108">
        <f t="shared" si="3"/>
        <v>8.4128360797918464</v>
      </c>
      <c r="E65" s="87">
        <v>95</v>
      </c>
      <c r="F65" s="87">
        <v>1</v>
      </c>
      <c r="G65" s="87" t="s">
        <v>571</v>
      </c>
      <c r="H65" s="87">
        <v>1</v>
      </c>
    </row>
    <row r="66" spans="2:8">
      <c r="B66" s="173" t="s">
        <v>171</v>
      </c>
      <c r="C66" s="172">
        <v>116</v>
      </c>
      <c r="D66" s="108">
        <f t="shared" si="3"/>
        <v>10.060711188204683</v>
      </c>
      <c r="E66" s="87">
        <v>113</v>
      </c>
      <c r="F66" s="87">
        <v>2</v>
      </c>
      <c r="G66" s="87">
        <v>1</v>
      </c>
      <c r="H66" s="87" t="s">
        <v>571</v>
      </c>
    </row>
    <row r="67" spans="2:8" ht="15" customHeight="1">
      <c r="B67" s="173" t="s">
        <v>172</v>
      </c>
      <c r="C67" s="172">
        <v>110</v>
      </c>
      <c r="D67" s="108">
        <f t="shared" si="3"/>
        <v>9.5403295750216834</v>
      </c>
      <c r="E67" s="87">
        <v>110</v>
      </c>
      <c r="F67" s="87" t="s">
        <v>571</v>
      </c>
      <c r="G67" s="87" t="s">
        <v>571</v>
      </c>
      <c r="H67" s="87" t="s">
        <v>571</v>
      </c>
    </row>
    <row r="68" spans="2:8">
      <c r="B68" s="173" t="s">
        <v>173</v>
      </c>
      <c r="C68" s="172">
        <v>67</v>
      </c>
      <c r="D68" s="108">
        <f t="shared" si="3"/>
        <v>5.8109280138768433</v>
      </c>
      <c r="E68" s="87">
        <v>66</v>
      </c>
      <c r="F68" s="87">
        <v>1</v>
      </c>
      <c r="G68" s="87" t="s">
        <v>571</v>
      </c>
      <c r="H68" s="87" t="s">
        <v>571</v>
      </c>
    </row>
    <row r="69" spans="2:8">
      <c r="B69" s="173" t="s">
        <v>174</v>
      </c>
      <c r="C69" s="172">
        <v>18</v>
      </c>
      <c r="D69" s="108">
        <f t="shared" si="3"/>
        <v>1.5611448395490026</v>
      </c>
      <c r="E69" s="87">
        <v>18</v>
      </c>
      <c r="F69" s="87" t="s">
        <v>571</v>
      </c>
      <c r="G69" s="87" t="s">
        <v>571</v>
      </c>
      <c r="H69" s="87" t="s">
        <v>571</v>
      </c>
    </row>
    <row r="70" spans="2:8">
      <c r="B70" s="173" t="s">
        <v>156</v>
      </c>
      <c r="C70" s="172">
        <v>16</v>
      </c>
      <c r="D70" s="108">
        <f t="shared" si="3"/>
        <v>1.3876843018213356</v>
      </c>
      <c r="E70" s="87">
        <v>16</v>
      </c>
      <c r="F70" s="87" t="s">
        <v>571</v>
      </c>
      <c r="G70" s="87" t="s">
        <v>571</v>
      </c>
      <c r="H70" s="87" t="s">
        <v>571</v>
      </c>
    </row>
    <row r="71" spans="2:8" ht="15.75" customHeight="1">
      <c r="B71" s="173" t="s">
        <v>157</v>
      </c>
      <c r="C71" s="172">
        <v>10</v>
      </c>
      <c r="D71" s="108">
        <f t="shared" si="3"/>
        <v>0.86730268863833471</v>
      </c>
      <c r="E71" s="87">
        <v>10</v>
      </c>
      <c r="F71" s="87" t="s">
        <v>571</v>
      </c>
      <c r="G71" s="87" t="s">
        <v>571</v>
      </c>
      <c r="H71" s="87" t="s">
        <v>571</v>
      </c>
    </row>
    <row r="72" spans="2:8">
      <c r="B72" s="173" t="s">
        <v>158</v>
      </c>
      <c r="C72" s="172">
        <v>10</v>
      </c>
      <c r="D72" s="108">
        <f t="shared" si="3"/>
        <v>0.86730268863833471</v>
      </c>
      <c r="E72" s="87">
        <v>10</v>
      </c>
      <c r="F72" s="87" t="s">
        <v>571</v>
      </c>
      <c r="G72" s="87" t="s">
        <v>571</v>
      </c>
      <c r="H72" s="87" t="s">
        <v>571</v>
      </c>
    </row>
    <row r="73" spans="2:8">
      <c r="B73" s="173" t="s">
        <v>175</v>
      </c>
      <c r="C73" s="172">
        <v>2</v>
      </c>
      <c r="D73" s="108">
        <f t="shared" si="3"/>
        <v>0.17346053772766695</v>
      </c>
      <c r="E73" s="87">
        <v>2</v>
      </c>
      <c r="F73" s="87" t="s">
        <v>571</v>
      </c>
      <c r="G73" s="87" t="s">
        <v>571</v>
      </c>
      <c r="H73" s="87" t="s">
        <v>571</v>
      </c>
    </row>
    <row r="74" spans="2:8">
      <c r="B74" s="173" t="s">
        <v>177</v>
      </c>
      <c r="C74" s="172">
        <v>2</v>
      </c>
      <c r="D74" s="108">
        <f t="shared" si="3"/>
        <v>0.17346053772766695</v>
      </c>
      <c r="E74" s="87">
        <v>2</v>
      </c>
      <c r="F74" s="87" t="s">
        <v>571</v>
      </c>
      <c r="G74" s="87" t="s">
        <v>571</v>
      </c>
      <c r="H74" s="87" t="s">
        <v>571</v>
      </c>
    </row>
    <row r="75" spans="2:8">
      <c r="B75" s="173" t="s">
        <v>178</v>
      </c>
      <c r="C75" s="172">
        <v>1</v>
      </c>
      <c r="D75" s="108">
        <f t="shared" si="3"/>
        <v>8.6730268863833476E-2</v>
      </c>
      <c r="E75" s="87">
        <v>1</v>
      </c>
      <c r="F75" s="87" t="s">
        <v>571</v>
      </c>
      <c r="G75" s="87" t="s">
        <v>571</v>
      </c>
      <c r="H75" s="87" t="s">
        <v>571</v>
      </c>
    </row>
    <row r="76" spans="2:8">
      <c r="B76" s="173" t="s">
        <v>179</v>
      </c>
      <c r="C76" s="172">
        <v>4</v>
      </c>
      <c r="D76" s="108">
        <f t="shared" si="3"/>
        <v>0.3469210754553339</v>
      </c>
      <c r="E76" s="87">
        <v>4</v>
      </c>
      <c r="F76" s="87" t="s">
        <v>571</v>
      </c>
      <c r="G76" s="87" t="s">
        <v>571</v>
      </c>
      <c r="H76" s="87" t="s">
        <v>571</v>
      </c>
    </row>
    <row r="77" spans="2:8">
      <c r="B77" s="173" t="s">
        <v>180</v>
      </c>
      <c r="C77" s="172">
        <v>4</v>
      </c>
      <c r="D77" s="108">
        <f t="shared" si="3"/>
        <v>0.3469210754553339</v>
      </c>
      <c r="E77" s="87">
        <v>3</v>
      </c>
      <c r="F77" s="87">
        <v>1</v>
      </c>
      <c r="G77" s="87" t="s">
        <v>571</v>
      </c>
      <c r="H77" s="87" t="s">
        <v>571</v>
      </c>
    </row>
    <row r="78" spans="2:8">
      <c r="B78" s="94" t="s">
        <v>1</v>
      </c>
      <c r="C78" s="54">
        <v>1153</v>
      </c>
      <c r="D78" s="105">
        <f t="shared" si="3"/>
        <v>100</v>
      </c>
      <c r="E78" s="54">
        <v>1136</v>
      </c>
      <c r="F78" s="88">
        <v>12</v>
      </c>
      <c r="G78" s="88">
        <v>1</v>
      </c>
      <c r="H78" s="88">
        <v>4</v>
      </c>
    </row>
  </sheetData>
  <mergeCells count="4">
    <mergeCell ref="B59:H59"/>
    <mergeCell ref="B2:H2"/>
    <mergeCell ref="B19:H19"/>
    <mergeCell ref="B31:H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workbookViewId="0">
      <selection activeCell="B17" sqref="B17:H17"/>
    </sheetView>
  </sheetViews>
  <sheetFormatPr baseColWidth="10" defaultRowHeight="15"/>
  <cols>
    <col min="2" max="2" width="34.7109375" customWidth="1"/>
  </cols>
  <sheetData>
    <row r="2" spans="1:8" ht="15.75" customHeight="1">
      <c r="B2" s="303" t="s">
        <v>221</v>
      </c>
      <c r="C2" s="304"/>
      <c r="D2" s="304"/>
      <c r="E2" s="304"/>
      <c r="F2" s="304"/>
      <c r="G2" s="304"/>
      <c r="H2" s="305"/>
    </row>
    <row r="3" spans="1:8">
      <c r="A3" s="137"/>
      <c r="B3" s="179" t="s">
        <v>222</v>
      </c>
      <c r="C3" s="99" t="s">
        <v>13</v>
      </c>
      <c r="D3" s="98" t="s">
        <v>14</v>
      </c>
      <c r="E3" s="99" t="s">
        <v>3</v>
      </c>
      <c r="F3" s="99" t="s">
        <v>4</v>
      </c>
      <c r="G3" s="100" t="s">
        <v>5</v>
      </c>
      <c r="H3" s="100" t="s">
        <v>6</v>
      </c>
    </row>
    <row r="4" spans="1:8" ht="15.75" customHeight="1">
      <c r="B4" s="180" t="s">
        <v>203</v>
      </c>
      <c r="C4" s="178">
        <v>3</v>
      </c>
      <c r="D4" s="28">
        <f>C4/C$14*100</f>
        <v>0.26019080659150046</v>
      </c>
      <c r="E4" s="96">
        <v>3</v>
      </c>
      <c r="F4" s="96">
        <v>0</v>
      </c>
      <c r="G4" s="96">
        <v>0</v>
      </c>
      <c r="H4" s="96">
        <v>0</v>
      </c>
    </row>
    <row r="5" spans="1:8">
      <c r="B5" s="180" t="s">
        <v>204</v>
      </c>
      <c r="C5" s="178">
        <v>354</v>
      </c>
      <c r="D5" s="28">
        <f t="shared" ref="D5:D14" si="0">C5/C$14*100</f>
        <v>30.702515177797054</v>
      </c>
      <c r="E5" s="96">
        <v>351</v>
      </c>
      <c r="F5" s="96">
        <v>3</v>
      </c>
      <c r="G5" s="96">
        <v>0</v>
      </c>
      <c r="H5" s="96">
        <v>0</v>
      </c>
    </row>
    <row r="6" spans="1:8" ht="24">
      <c r="B6" s="180" t="s">
        <v>205</v>
      </c>
      <c r="C6" s="178">
        <v>598</v>
      </c>
      <c r="D6" s="28">
        <f t="shared" si="0"/>
        <v>51.864700780572413</v>
      </c>
      <c r="E6" s="96">
        <v>591</v>
      </c>
      <c r="F6" s="96">
        <v>5</v>
      </c>
      <c r="G6" s="96">
        <v>1</v>
      </c>
      <c r="H6" s="96">
        <v>1</v>
      </c>
    </row>
    <row r="7" spans="1:8" ht="24">
      <c r="B7" s="180" t="s">
        <v>206</v>
      </c>
      <c r="C7" s="178">
        <v>25</v>
      </c>
      <c r="D7" s="28">
        <f t="shared" si="0"/>
        <v>2.1682567215958368</v>
      </c>
      <c r="E7" s="96">
        <v>24</v>
      </c>
      <c r="F7" s="96">
        <v>1</v>
      </c>
      <c r="G7" s="96">
        <v>0</v>
      </c>
      <c r="H7" s="96">
        <v>0</v>
      </c>
    </row>
    <row r="8" spans="1:8" ht="24">
      <c r="B8" s="180" t="s">
        <v>207</v>
      </c>
      <c r="C8" s="178">
        <v>13</v>
      </c>
      <c r="D8" s="28">
        <f t="shared" si="0"/>
        <v>1.1274934952298352</v>
      </c>
      <c r="E8" s="96">
        <v>13</v>
      </c>
      <c r="F8" s="96">
        <v>0</v>
      </c>
      <c r="G8" s="96">
        <v>0</v>
      </c>
      <c r="H8" s="96">
        <v>0</v>
      </c>
    </row>
    <row r="9" spans="1:8">
      <c r="B9" s="180" t="s">
        <v>208</v>
      </c>
      <c r="C9" s="178">
        <v>1</v>
      </c>
      <c r="D9" s="28">
        <f t="shared" si="0"/>
        <v>8.6730268863833476E-2</v>
      </c>
      <c r="E9" s="96">
        <v>1</v>
      </c>
      <c r="F9" s="96">
        <v>0</v>
      </c>
      <c r="G9" s="96">
        <v>0</v>
      </c>
      <c r="H9" s="96">
        <v>0</v>
      </c>
    </row>
    <row r="10" spans="1:8" ht="24">
      <c r="B10" s="180" t="s">
        <v>209</v>
      </c>
      <c r="C10" s="178">
        <v>99</v>
      </c>
      <c r="D10" s="28">
        <f t="shared" si="0"/>
        <v>8.5862966175195155</v>
      </c>
      <c r="E10" s="96">
        <v>96</v>
      </c>
      <c r="F10" s="96">
        <v>2</v>
      </c>
      <c r="G10" s="96">
        <v>0</v>
      </c>
      <c r="H10" s="96">
        <v>1</v>
      </c>
    </row>
    <row r="11" spans="1:8">
      <c r="B11" s="180" t="s">
        <v>210</v>
      </c>
      <c r="C11" s="178">
        <v>54</v>
      </c>
      <c r="D11" s="28">
        <f t="shared" si="0"/>
        <v>4.6834345186470072</v>
      </c>
      <c r="E11" s="96">
        <v>53</v>
      </c>
      <c r="F11" s="96">
        <v>1</v>
      </c>
      <c r="G11" s="96">
        <v>0</v>
      </c>
      <c r="H11" s="96">
        <v>0</v>
      </c>
    </row>
    <row r="12" spans="1:8" ht="24">
      <c r="B12" s="180" t="s">
        <v>211</v>
      </c>
      <c r="C12" s="178">
        <v>2</v>
      </c>
      <c r="D12" s="28">
        <f t="shared" si="0"/>
        <v>0.17346053772766695</v>
      </c>
      <c r="E12" s="96">
        <v>2</v>
      </c>
      <c r="F12" s="96">
        <v>0</v>
      </c>
      <c r="G12" s="96">
        <v>0</v>
      </c>
      <c r="H12" s="96">
        <v>0</v>
      </c>
    </row>
    <row r="13" spans="1:8" ht="24">
      <c r="B13" s="180" t="s">
        <v>212</v>
      </c>
      <c r="C13" s="178">
        <v>4</v>
      </c>
      <c r="D13" s="28">
        <f t="shared" si="0"/>
        <v>0.3469210754553339</v>
      </c>
      <c r="E13" s="96">
        <v>2</v>
      </c>
      <c r="F13" s="96">
        <v>0</v>
      </c>
      <c r="G13" s="96">
        <v>0</v>
      </c>
      <c r="H13" s="96">
        <v>2</v>
      </c>
    </row>
    <row r="14" spans="1:8">
      <c r="B14" s="102" t="s">
        <v>1</v>
      </c>
      <c r="C14" s="54">
        <v>1153</v>
      </c>
      <c r="D14" s="156">
        <f t="shared" si="0"/>
        <v>100</v>
      </c>
      <c r="E14" s="54">
        <v>1136</v>
      </c>
      <c r="F14" s="101">
        <v>12</v>
      </c>
      <c r="G14" s="101">
        <v>1</v>
      </c>
      <c r="H14" s="101">
        <v>4</v>
      </c>
    </row>
    <row r="15" spans="1:8">
      <c r="B15" s="236"/>
      <c r="C15" s="237"/>
      <c r="D15" s="238"/>
      <c r="E15" s="237"/>
      <c r="F15" s="239"/>
      <c r="G15" s="239"/>
      <c r="H15" s="239"/>
    </row>
    <row r="16" spans="1:8">
      <c r="B16" s="95"/>
      <c r="C16" s="95"/>
      <c r="D16" s="95"/>
      <c r="E16" s="95"/>
      <c r="F16" s="95"/>
      <c r="G16" s="95"/>
      <c r="H16" s="95"/>
    </row>
    <row r="17" spans="1:8" ht="15.75" customHeight="1">
      <c r="B17" s="303" t="s">
        <v>223</v>
      </c>
      <c r="C17" s="304"/>
      <c r="D17" s="304"/>
      <c r="E17" s="304"/>
      <c r="F17" s="304"/>
      <c r="G17" s="304"/>
      <c r="H17" s="305"/>
    </row>
    <row r="18" spans="1:8">
      <c r="A18" s="137"/>
      <c r="B18" s="181" t="s">
        <v>224</v>
      </c>
      <c r="C18" s="97" t="s">
        <v>13</v>
      </c>
      <c r="D18" s="98" t="s">
        <v>14</v>
      </c>
      <c r="E18" s="97" t="s">
        <v>3</v>
      </c>
      <c r="F18" s="97" t="s">
        <v>4</v>
      </c>
      <c r="G18" s="100" t="s">
        <v>5</v>
      </c>
      <c r="H18" s="103" t="s">
        <v>6</v>
      </c>
    </row>
    <row r="19" spans="1:8" ht="15.75" customHeight="1">
      <c r="B19" s="180" t="s">
        <v>213</v>
      </c>
      <c r="C19" s="178">
        <v>6</v>
      </c>
      <c r="D19" s="28">
        <f>C19/C$27*100</f>
        <v>0.52038161318300091</v>
      </c>
      <c r="E19" s="96">
        <v>6</v>
      </c>
      <c r="F19" s="96" t="s">
        <v>571</v>
      </c>
      <c r="G19" s="96" t="s">
        <v>571</v>
      </c>
      <c r="H19" s="96" t="s">
        <v>571</v>
      </c>
    </row>
    <row r="20" spans="1:8" ht="24">
      <c r="B20" s="180" t="s">
        <v>214</v>
      </c>
      <c r="C20" s="178">
        <v>326</v>
      </c>
      <c r="D20" s="28">
        <f t="shared" ref="D20:D27" si="1">C20/C$27*100</f>
        <v>28.274067649609712</v>
      </c>
      <c r="E20" s="96">
        <v>322</v>
      </c>
      <c r="F20" s="96">
        <v>4</v>
      </c>
      <c r="G20" s="96" t="s">
        <v>571</v>
      </c>
      <c r="H20" s="96" t="s">
        <v>571</v>
      </c>
    </row>
    <row r="21" spans="1:8" ht="24">
      <c r="B21" s="180" t="s">
        <v>215</v>
      </c>
      <c r="C21" s="178">
        <v>421</v>
      </c>
      <c r="D21" s="28">
        <f t="shared" si="1"/>
        <v>36.513443191673893</v>
      </c>
      <c r="E21" s="96">
        <v>417</v>
      </c>
      <c r="F21" s="96">
        <v>3</v>
      </c>
      <c r="G21" s="96" t="s">
        <v>571</v>
      </c>
      <c r="H21" s="96">
        <v>1</v>
      </c>
    </row>
    <row r="22" spans="1:8" ht="24">
      <c r="B22" s="180" t="s">
        <v>216</v>
      </c>
      <c r="C22" s="178">
        <v>7</v>
      </c>
      <c r="D22" s="28">
        <f t="shared" si="1"/>
        <v>0.60711188204683442</v>
      </c>
      <c r="E22" s="96">
        <v>7</v>
      </c>
      <c r="F22" s="96" t="s">
        <v>571</v>
      </c>
      <c r="G22" s="96" t="s">
        <v>571</v>
      </c>
      <c r="H22" s="96" t="s">
        <v>571</v>
      </c>
    </row>
    <row r="23" spans="1:8" ht="24">
      <c r="B23" s="180" t="s">
        <v>217</v>
      </c>
      <c r="C23" s="178">
        <v>6</v>
      </c>
      <c r="D23" s="28">
        <f t="shared" si="1"/>
        <v>0.52038161318300091</v>
      </c>
      <c r="E23" s="96">
        <v>6</v>
      </c>
      <c r="F23" s="96" t="s">
        <v>571</v>
      </c>
      <c r="G23" s="96" t="s">
        <v>571</v>
      </c>
      <c r="H23" s="96" t="s">
        <v>571</v>
      </c>
    </row>
    <row r="24" spans="1:8" ht="36">
      <c r="B24" s="180" t="s">
        <v>218</v>
      </c>
      <c r="C24" s="178">
        <v>305</v>
      </c>
      <c r="D24" s="28">
        <f t="shared" si="1"/>
        <v>26.452732003469208</v>
      </c>
      <c r="E24" s="96">
        <v>298</v>
      </c>
      <c r="F24" s="96">
        <v>4</v>
      </c>
      <c r="G24" s="96">
        <v>1</v>
      </c>
      <c r="H24" s="96">
        <v>2</v>
      </c>
    </row>
    <row r="25" spans="1:8" ht="24">
      <c r="B25" s="180" t="s">
        <v>219</v>
      </c>
      <c r="C25" s="178">
        <v>67</v>
      </c>
      <c r="D25" s="28">
        <f t="shared" si="1"/>
        <v>5.8109280138768433</v>
      </c>
      <c r="E25" s="96">
        <v>65</v>
      </c>
      <c r="F25" s="96">
        <v>1</v>
      </c>
      <c r="G25" s="96" t="s">
        <v>571</v>
      </c>
      <c r="H25" s="96">
        <v>1</v>
      </c>
    </row>
    <row r="26" spans="1:8" ht="24">
      <c r="B26" s="180" t="s">
        <v>220</v>
      </c>
      <c r="C26" s="178">
        <v>15</v>
      </c>
      <c r="D26" s="28">
        <f t="shared" si="1"/>
        <v>1.3009540329575022</v>
      </c>
      <c r="E26" s="96">
        <v>15</v>
      </c>
      <c r="F26" s="96" t="s">
        <v>571</v>
      </c>
      <c r="G26" s="96" t="s">
        <v>571</v>
      </c>
      <c r="H26" s="96" t="s">
        <v>571</v>
      </c>
    </row>
    <row r="27" spans="1:8">
      <c r="B27" s="102" t="s">
        <v>1</v>
      </c>
      <c r="C27" s="54">
        <v>1153</v>
      </c>
      <c r="D27" s="156">
        <f t="shared" si="1"/>
        <v>100</v>
      </c>
      <c r="E27" s="54">
        <v>1136</v>
      </c>
      <c r="F27" s="101">
        <v>12</v>
      </c>
      <c r="G27" s="101">
        <v>1</v>
      </c>
      <c r="H27" s="101">
        <v>4</v>
      </c>
    </row>
  </sheetData>
  <mergeCells count="2">
    <mergeCell ref="B2:H2"/>
    <mergeCell ref="B17:H1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7"/>
  <sheetViews>
    <sheetView workbookViewId="0">
      <selection activeCell="F4" sqref="F4:H35"/>
    </sheetView>
  </sheetViews>
  <sheetFormatPr baseColWidth="10" defaultRowHeight="15"/>
  <cols>
    <col min="1" max="1" width="13.42578125" customWidth="1"/>
    <col min="2" max="2" width="35.42578125" customWidth="1"/>
  </cols>
  <sheetData>
    <row r="2" spans="1:8">
      <c r="B2" s="279" t="s">
        <v>250</v>
      </c>
      <c r="C2" s="280"/>
      <c r="D2" s="280"/>
      <c r="E2" s="280"/>
      <c r="F2" s="280"/>
      <c r="G2" s="280"/>
      <c r="H2" s="281"/>
    </row>
    <row r="3" spans="1:8">
      <c r="A3" s="137"/>
      <c r="B3" s="104" t="s">
        <v>225</v>
      </c>
      <c r="C3" s="44" t="s">
        <v>13</v>
      </c>
      <c r="D3" s="44" t="s">
        <v>14</v>
      </c>
      <c r="E3" s="92" t="s">
        <v>3</v>
      </c>
      <c r="F3" s="92" t="s">
        <v>4</v>
      </c>
      <c r="G3" s="92" t="s">
        <v>5</v>
      </c>
      <c r="H3" s="92" t="s">
        <v>6</v>
      </c>
    </row>
    <row r="4" spans="1:8" ht="15.75" customHeight="1">
      <c r="A4" s="206"/>
      <c r="B4" s="183" t="s">
        <v>203</v>
      </c>
      <c r="C4" s="182">
        <v>11</v>
      </c>
      <c r="D4" s="28">
        <f>C4/C$36*100</f>
        <v>0.95403295750216832</v>
      </c>
      <c r="E4" s="106">
        <v>11</v>
      </c>
      <c r="F4" s="106" t="s">
        <v>571</v>
      </c>
      <c r="G4" s="106" t="s">
        <v>571</v>
      </c>
      <c r="H4" s="106" t="s">
        <v>571</v>
      </c>
    </row>
    <row r="5" spans="1:8" ht="26.25" customHeight="1">
      <c r="A5" s="206"/>
      <c r="B5" s="183" t="s">
        <v>226</v>
      </c>
      <c r="C5" s="182">
        <v>3</v>
      </c>
      <c r="D5" s="28">
        <f t="shared" ref="D5:D36" si="0">C5/C$36*100</f>
        <v>0.26019080659150046</v>
      </c>
      <c r="E5" s="106">
        <v>2</v>
      </c>
      <c r="F5" s="106">
        <v>1</v>
      </c>
      <c r="G5" s="106" t="s">
        <v>571</v>
      </c>
      <c r="H5" s="106" t="s">
        <v>571</v>
      </c>
    </row>
    <row r="6" spans="1:8" ht="36">
      <c r="A6" s="206"/>
      <c r="B6" s="183" t="s">
        <v>227</v>
      </c>
      <c r="C6" s="182">
        <v>8</v>
      </c>
      <c r="D6" s="28">
        <f t="shared" si="0"/>
        <v>0.69384215091066781</v>
      </c>
      <c r="E6" s="106">
        <v>7</v>
      </c>
      <c r="F6" s="106">
        <v>1</v>
      </c>
      <c r="G6" s="106" t="s">
        <v>571</v>
      </c>
      <c r="H6" s="106" t="s">
        <v>571</v>
      </c>
    </row>
    <row r="7" spans="1:8" ht="24">
      <c r="A7" s="206"/>
      <c r="B7" s="183" t="s">
        <v>479</v>
      </c>
      <c r="C7" s="182">
        <v>1</v>
      </c>
      <c r="D7" s="28">
        <f t="shared" si="0"/>
        <v>8.6730268863833476E-2</v>
      </c>
      <c r="E7" s="106">
        <v>1</v>
      </c>
      <c r="F7" s="106" t="s">
        <v>571</v>
      </c>
      <c r="G7" s="106" t="s">
        <v>571</v>
      </c>
      <c r="H7" s="106" t="s">
        <v>571</v>
      </c>
    </row>
    <row r="8" spans="1:8" ht="24">
      <c r="A8" s="206"/>
      <c r="B8" s="183" t="s">
        <v>228</v>
      </c>
      <c r="C8" s="182">
        <v>24</v>
      </c>
      <c r="D8" s="28">
        <f t="shared" si="0"/>
        <v>2.0815264527320037</v>
      </c>
      <c r="E8" s="106">
        <v>24</v>
      </c>
      <c r="F8" s="106" t="s">
        <v>571</v>
      </c>
      <c r="G8" s="106" t="s">
        <v>571</v>
      </c>
      <c r="H8" s="106" t="s">
        <v>571</v>
      </c>
    </row>
    <row r="9" spans="1:8" ht="26.25" customHeight="1">
      <c r="A9" s="206"/>
      <c r="B9" s="183" t="s">
        <v>229</v>
      </c>
      <c r="C9" s="182">
        <v>2</v>
      </c>
      <c r="D9" s="28">
        <f t="shared" si="0"/>
        <v>0.17346053772766695</v>
      </c>
      <c r="E9" s="106">
        <v>2</v>
      </c>
      <c r="F9" s="106" t="s">
        <v>571</v>
      </c>
      <c r="G9" s="106" t="s">
        <v>571</v>
      </c>
      <c r="H9" s="106" t="s">
        <v>571</v>
      </c>
    </row>
    <row r="10" spans="1:8" ht="24">
      <c r="A10" s="206"/>
      <c r="B10" s="183" t="s">
        <v>230</v>
      </c>
      <c r="C10" s="182">
        <v>2</v>
      </c>
      <c r="D10" s="28">
        <f t="shared" si="0"/>
        <v>0.17346053772766695</v>
      </c>
      <c r="E10" s="106">
        <v>2</v>
      </c>
      <c r="F10" s="106" t="s">
        <v>571</v>
      </c>
      <c r="G10" s="106" t="s">
        <v>571</v>
      </c>
      <c r="H10" s="106" t="s">
        <v>571</v>
      </c>
    </row>
    <row r="11" spans="1:8" ht="24">
      <c r="A11" s="206"/>
      <c r="B11" s="183" t="s">
        <v>231</v>
      </c>
      <c r="C11" s="182">
        <v>156</v>
      </c>
      <c r="D11" s="28">
        <f t="shared" si="0"/>
        <v>13.529921942758023</v>
      </c>
      <c r="E11" s="106">
        <v>147</v>
      </c>
      <c r="F11" s="106">
        <v>5</v>
      </c>
      <c r="G11" s="106">
        <v>1</v>
      </c>
      <c r="H11" s="106">
        <v>3</v>
      </c>
    </row>
    <row r="12" spans="1:8" ht="36">
      <c r="A12" s="206"/>
      <c r="B12" s="183" t="s">
        <v>232</v>
      </c>
      <c r="C12" s="182">
        <v>123</v>
      </c>
      <c r="D12" s="28">
        <f t="shared" si="0"/>
        <v>10.667823070251519</v>
      </c>
      <c r="E12" s="106">
        <v>122</v>
      </c>
      <c r="F12" s="106">
        <v>1</v>
      </c>
      <c r="G12" s="106" t="s">
        <v>571</v>
      </c>
      <c r="H12" s="106" t="s">
        <v>571</v>
      </c>
    </row>
    <row r="13" spans="1:8" ht="24">
      <c r="A13" s="206"/>
      <c r="B13" s="183" t="s">
        <v>569</v>
      </c>
      <c r="C13" s="182">
        <v>22</v>
      </c>
      <c r="D13" s="28">
        <f t="shared" si="0"/>
        <v>1.9080659150043366</v>
      </c>
      <c r="E13" s="106">
        <v>22</v>
      </c>
      <c r="F13" s="106" t="s">
        <v>571</v>
      </c>
      <c r="G13" s="106" t="s">
        <v>571</v>
      </c>
      <c r="H13" s="106" t="s">
        <v>571</v>
      </c>
    </row>
    <row r="14" spans="1:8" ht="24">
      <c r="A14" s="206"/>
      <c r="B14" s="183" t="s">
        <v>233</v>
      </c>
      <c r="C14" s="182">
        <v>49</v>
      </c>
      <c r="D14" s="28">
        <f t="shared" si="0"/>
        <v>4.24978317432784</v>
      </c>
      <c r="E14" s="106">
        <v>49</v>
      </c>
      <c r="F14" s="106" t="s">
        <v>571</v>
      </c>
      <c r="G14" s="106" t="s">
        <v>571</v>
      </c>
      <c r="H14" s="106" t="s">
        <v>571</v>
      </c>
    </row>
    <row r="15" spans="1:8" ht="24">
      <c r="A15" s="206"/>
      <c r="B15" s="183" t="s">
        <v>234</v>
      </c>
      <c r="C15" s="182">
        <v>95</v>
      </c>
      <c r="D15" s="28">
        <f t="shared" si="0"/>
        <v>8.2393755420641792</v>
      </c>
      <c r="E15" s="106">
        <v>93</v>
      </c>
      <c r="F15" s="106">
        <v>2</v>
      </c>
      <c r="G15" s="106" t="s">
        <v>571</v>
      </c>
      <c r="H15" s="106" t="s">
        <v>571</v>
      </c>
    </row>
    <row r="16" spans="1:8" ht="24">
      <c r="A16" s="206"/>
      <c r="B16" s="183" t="s">
        <v>235</v>
      </c>
      <c r="C16" s="182">
        <v>51</v>
      </c>
      <c r="D16" s="28">
        <f t="shared" si="0"/>
        <v>4.4232437120555073</v>
      </c>
      <c r="E16" s="106">
        <v>51</v>
      </c>
      <c r="F16" s="106" t="s">
        <v>571</v>
      </c>
      <c r="G16" s="106" t="s">
        <v>571</v>
      </c>
      <c r="H16" s="106" t="s">
        <v>571</v>
      </c>
    </row>
    <row r="17" spans="1:8" ht="24" customHeight="1">
      <c r="A17" s="206"/>
      <c r="B17" s="183" t="s">
        <v>236</v>
      </c>
      <c r="C17" s="182">
        <v>13</v>
      </c>
      <c r="D17" s="28">
        <f t="shared" si="0"/>
        <v>1.1274934952298352</v>
      </c>
      <c r="E17" s="106">
        <v>13</v>
      </c>
      <c r="F17" s="106" t="s">
        <v>571</v>
      </c>
      <c r="G17" s="106" t="s">
        <v>571</v>
      </c>
      <c r="H17" s="106" t="s">
        <v>571</v>
      </c>
    </row>
    <row r="18" spans="1:8" ht="36">
      <c r="A18" s="206"/>
      <c r="B18" s="183" t="s">
        <v>237</v>
      </c>
      <c r="C18" s="182">
        <v>22</v>
      </c>
      <c r="D18" s="28">
        <f t="shared" si="0"/>
        <v>1.9080659150043366</v>
      </c>
      <c r="E18" s="106">
        <v>22</v>
      </c>
      <c r="F18" s="106" t="s">
        <v>571</v>
      </c>
      <c r="G18" s="106" t="s">
        <v>571</v>
      </c>
      <c r="H18" s="106" t="s">
        <v>571</v>
      </c>
    </row>
    <row r="19" spans="1:8" ht="36">
      <c r="A19" s="206"/>
      <c r="B19" s="183" t="s">
        <v>238</v>
      </c>
      <c r="C19" s="182">
        <v>18</v>
      </c>
      <c r="D19" s="28">
        <f t="shared" si="0"/>
        <v>1.5611448395490026</v>
      </c>
      <c r="E19" s="106">
        <v>18</v>
      </c>
      <c r="F19" s="106" t="s">
        <v>571</v>
      </c>
      <c r="G19" s="106" t="s">
        <v>571</v>
      </c>
      <c r="H19" s="106" t="s">
        <v>571</v>
      </c>
    </row>
    <row r="20" spans="1:8" ht="24">
      <c r="A20" s="206"/>
      <c r="B20" s="183" t="s">
        <v>239</v>
      </c>
      <c r="C20" s="182">
        <v>63</v>
      </c>
      <c r="D20" s="28">
        <f t="shared" si="0"/>
        <v>5.4640069384215089</v>
      </c>
      <c r="E20" s="106">
        <v>63</v>
      </c>
      <c r="F20" s="106" t="s">
        <v>571</v>
      </c>
      <c r="G20" s="106" t="s">
        <v>571</v>
      </c>
      <c r="H20" s="106" t="s">
        <v>571</v>
      </c>
    </row>
    <row r="21" spans="1:8" ht="24">
      <c r="A21" s="206"/>
      <c r="B21" s="183" t="s">
        <v>240</v>
      </c>
      <c r="C21" s="182">
        <v>11</v>
      </c>
      <c r="D21" s="28">
        <f t="shared" si="0"/>
        <v>0.95403295750216832</v>
      </c>
      <c r="E21" s="106">
        <v>11</v>
      </c>
      <c r="F21" s="106" t="s">
        <v>571</v>
      </c>
      <c r="G21" s="106" t="s">
        <v>571</v>
      </c>
      <c r="H21" s="106" t="s">
        <v>571</v>
      </c>
    </row>
    <row r="22" spans="1:8" ht="28.5" customHeight="1">
      <c r="A22" s="206"/>
      <c r="B22" s="183" t="s">
        <v>241</v>
      </c>
      <c r="C22" s="182">
        <v>11</v>
      </c>
      <c r="D22" s="28">
        <f t="shared" si="0"/>
        <v>0.95403295750216832</v>
      </c>
      <c r="E22" s="106">
        <v>11</v>
      </c>
      <c r="F22" s="106" t="s">
        <v>571</v>
      </c>
      <c r="G22" s="106" t="s">
        <v>571</v>
      </c>
      <c r="H22" s="106" t="s">
        <v>571</v>
      </c>
    </row>
    <row r="23" spans="1:8" ht="36">
      <c r="A23" s="206"/>
      <c r="B23" s="183" t="s">
        <v>242</v>
      </c>
      <c r="C23" s="182">
        <v>31</v>
      </c>
      <c r="D23" s="28">
        <f t="shared" si="0"/>
        <v>2.6886383347788376</v>
      </c>
      <c r="E23" s="106">
        <v>31</v>
      </c>
      <c r="F23" s="106" t="s">
        <v>571</v>
      </c>
      <c r="G23" s="106" t="s">
        <v>571</v>
      </c>
      <c r="H23" s="106" t="s">
        <v>571</v>
      </c>
    </row>
    <row r="24" spans="1:8">
      <c r="A24" s="206"/>
      <c r="B24" s="183" t="s">
        <v>243</v>
      </c>
      <c r="C24" s="182">
        <v>5</v>
      </c>
      <c r="D24" s="28">
        <f t="shared" si="0"/>
        <v>0.43365134431916735</v>
      </c>
      <c r="E24" s="106">
        <v>5</v>
      </c>
      <c r="F24" s="106" t="s">
        <v>571</v>
      </c>
      <c r="G24" s="106" t="s">
        <v>571</v>
      </c>
      <c r="H24" s="106" t="s">
        <v>571</v>
      </c>
    </row>
    <row r="25" spans="1:8" ht="15" customHeight="1">
      <c r="A25" s="206"/>
      <c r="B25" s="183" t="s">
        <v>244</v>
      </c>
      <c r="C25" s="182">
        <v>16</v>
      </c>
      <c r="D25" s="28">
        <f t="shared" si="0"/>
        <v>1.3876843018213356</v>
      </c>
      <c r="E25" s="106">
        <v>14</v>
      </c>
      <c r="F25" s="106">
        <v>2</v>
      </c>
      <c r="G25" s="106" t="s">
        <v>571</v>
      </c>
      <c r="H25" s="106" t="s">
        <v>571</v>
      </c>
    </row>
    <row r="26" spans="1:8" ht="14.25" customHeight="1">
      <c r="A26" s="206"/>
      <c r="B26" s="183" t="s">
        <v>245</v>
      </c>
      <c r="C26" s="182">
        <v>17</v>
      </c>
      <c r="D26" s="28">
        <f t="shared" si="0"/>
        <v>1.4744145706851692</v>
      </c>
      <c r="E26" s="106">
        <v>17</v>
      </c>
      <c r="F26" s="106" t="s">
        <v>571</v>
      </c>
      <c r="G26" s="106" t="s">
        <v>571</v>
      </c>
      <c r="H26" s="106" t="s">
        <v>571</v>
      </c>
    </row>
    <row r="27" spans="1:8" ht="24">
      <c r="A27" s="206"/>
      <c r="B27" s="183" t="s">
        <v>480</v>
      </c>
      <c r="C27" s="182">
        <v>1</v>
      </c>
      <c r="D27" s="28">
        <f t="shared" si="0"/>
        <v>8.6730268863833476E-2</v>
      </c>
      <c r="E27" s="106">
        <v>1</v>
      </c>
      <c r="F27" s="106" t="s">
        <v>571</v>
      </c>
      <c r="G27" s="106" t="s">
        <v>571</v>
      </c>
      <c r="H27" s="106" t="s">
        <v>571</v>
      </c>
    </row>
    <row r="28" spans="1:8" ht="24">
      <c r="A28" s="206"/>
      <c r="B28" s="183" t="s">
        <v>570</v>
      </c>
      <c r="C28" s="182">
        <v>2</v>
      </c>
      <c r="D28" s="28">
        <f t="shared" si="0"/>
        <v>0.17346053772766695</v>
      </c>
      <c r="E28" s="106">
        <v>2</v>
      </c>
      <c r="F28" s="106" t="s">
        <v>571</v>
      </c>
      <c r="G28" s="106" t="s">
        <v>571</v>
      </c>
      <c r="H28" s="106" t="s">
        <v>571</v>
      </c>
    </row>
    <row r="29" spans="1:8" ht="24">
      <c r="A29" s="206"/>
      <c r="B29" s="183" t="s">
        <v>246</v>
      </c>
      <c r="C29" s="182">
        <v>357</v>
      </c>
      <c r="D29" s="28">
        <f t="shared" si="0"/>
        <v>30.962705984388549</v>
      </c>
      <c r="E29" s="106">
        <v>357</v>
      </c>
      <c r="F29" s="106" t="s">
        <v>571</v>
      </c>
      <c r="G29" s="106" t="s">
        <v>571</v>
      </c>
      <c r="H29" s="106" t="s">
        <v>571</v>
      </c>
    </row>
    <row r="30" spans="1:8" ht="24">
      <c r="A30" s="206"/>
      <c r="B30" s="183" t="s">
        <v>481</v>
      </c>
      <c r="C30" s="182">
        <v>1</v>
      </c>
      <c r="D30" s="28">
        <f t="shared" si="0"/>
        <v>8.6730268863833476E-2</v>
      </c>
      <c r="E30" s="106">
        <v>1</v>
      </c>
      <c r="F30" s="106" t="s">
        <v>571</v>
      </c>
      <c r="G30" s="106" t="s">
        <v>571</v>
      </c>
      <c r="H30" s="106" t="s">
        <v>571</v>
      </c>
    </row>
    <row r="31" spans="1:8">
      <c r="A31" s="206"/>
      <c r="B31" s="183" t="s">
        <v>482</v>
      </c>
      <c r="C31" s="182">
        <v>1</v>
      </c>
      <c r="D31" s="28">
        <f t="shared" si="0"/>
        <v>8.6730268863833476E-2</v>
      </c>
      <c r="E31" s="106">
        <v>1</v>
      </c>
      <c r="F31" s="106" t="s">
        <v>571</v>
      </c>
      <c r="G31" s="106" t="s">
        <v>571</v>
      </c>
      <c r="H31" s="106" t="s">
        <v>571</v>
      </c>
    </row>
    <row r="32" spans="1:8" ht="26.25" customHeight="1">
      <c r="A32" s="206"/>
      <c r="B32" s="183" t="s">
        <v>247</v>
      </c>
      <c r="C32" s="182">
        <v>6</v>
      </c>
      <c r="D32" s="28">
        <f t="shared" si="0"/>
        <v>0.52038161318300091</v>
      </c>
      <c r="E32" s="106">
        <v>6</v>
      </c>
      <c r="F32" s="106" t="s">
        <v>571</v>
      </c>
      <c r="G32" s="106" t="s">
        <v>571</v>
      </c>
      <c r="H32" s="106" t="s">
        <v>571</v>
      </c>
    </row>
    <row r="33" spans="1:8" ht="24">
      <c r="A33" s="206"/>
      <c r="B33" s="183" t="s">
        <v>248</v>
      </c>
      <c r="C33" s="182">
        <v>1</v>
      </c>
      <c r="D33" s="28">
        <f t="shared" si="0"/>
        <v>8.6730268863833476E-2</v>
      </c>
      <c r="E33" s="106">
        <v>1</v>
      </c>
      <c r="F33" s="106" t="s">
        <v>571</v>
      </c>
      <c r="G33" s="106" t="s">
        <v>571</v>
      </c>
      <c r="H33" s="106" t="s">
        <v>571</v>
      </c>
    </row>
    <row r="34" spans="1:8" ht="24">
      <c r="A34" s="206"/>
      <c r="B34" s="183" t="s">
        <v>249</v>
      </c>
      <c r="C34" s="182">
        <v>2</v>
      </c>
      <c r="D34" s="28">
        <f t="shared" si="0"/>
        <v>0.17346053772766695</v>
      </c>
      <c r="E34" s="106">
        <v>2</v>
      </c>
      <c r="F34" s="106" t="s">
        <v>571</v>
      </c>
      <c r="G34" s="106" t="s">
        <v>571</v>
      </c>
      <c r="H34" s="106" t="s">
        <v>571</v>
      </c>
    </row>
    <row r="35" spans="1:8" ht="20.25" customHeight="1">
      <c r="A35" s="206"/>
      <c r="B35" s="183" t="s">
        <v>525</v>
      </c>
      <c r="C35" s="182">
        <v>28</v>
      </c>
      <c r="D35" s="28">
        <f t="shared" si="0"/>
        <v>2.4284475281873377</v>
      </c>
      <c r="E35" s="106">
        <v>27</v>
      </c>
      <c r="F35" s="106"/>
      <c r="G35" s="106"/>
      <c r="H35" s="106">
        <v>1</v>
      </c>
    </row>
    <row r="36" spans="1:8">
      <c r="A36" s="240"/>
      <c r="B36" s="107" t="s">
        <v>1</v>
      </c>
      <c r="C36" s="54">
        <v>1153</v>
      </c>
      <c r="D36" s="156">
        <f t="shared" si="0"/>
        <v>100</v>
      </c>
      <c r="E36" s="54">
        <v>1136</v>
      </c>
      <c r="F36" s="107">
        <v>12</v>
      </c>
      <c r="G36" s="107">
        <v>1</v>
      </c>
      <c r="H36" s="107">
        <v>4</v>
      </c>
    </row>
    <row r="37" spans="1:8">
      <c r="C37" s="56"/>
      <c r="D37" s="207"/>
      <c r="E37" s="56"/>
      <c r="F37" s="56"/>
      <c r="G37" s="56"/>
      <c r="H37" s="56"/>
    </row>
  </sheetData>
  <mergeCells count="1">
    <mergeCell ref="B2:H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6"/>
  <sheetViews>
    <sheetView topLeftCell="A10" workbookViewId="0">
      <selection activeCell="I27" sqref="I27"/>
    </sheetView>
  </sheetViews>
  <sheetFormatPr baseColWidth="10" defaultRowHeight="15"/>
  <cols>
    <col min="2" max="2" width="35.42578125" customWidth="1"/>
  </cols>
  <sheetData>
    <row r="2" spans="1:8" ht="15.75" customHeight="1">
      <c r="B2" s="289" t="s">
        <v>279</v>
      </c>
      <c r="C2" s="290"/>
      <c r="D2" s="290"/>
      <c r="E2" s="290"/>
      <c r="F2" s="290"/>
      <c r="G2" s="290"/>
      <c r="H2" s="291"/>
    </row>
    <row r="3" spans="1:8">
      <c r="A3" s="137"/>
      <c r="B3" s="104" t="s">
        <v>280</v>
      </c>
      <c r="C3" s="44" t="s">
        <v>13</v>
      </c>
      <c r="D3" s="44" t="s">
        <v>14</v>
      </c>
      <c r="E3" s="19" t="s">
        <v>3</v>
      </c>
      <c r="F3" s="19" t="s">
        <v>4</v>
      </c>
      <c r="G3" s="109" t="s">
        <v>5</v>
      </c>
      <c r="H3" s="109" t="s">
        <v>6</v>
      </c>
    </row>
    <row r="4" spans="1:8" ht="15.75" customHeight="1">
      <c r="B4" s="185" t="s">
        <v>572</v>
      </c>
      <c r="C4" s="184">
        <v>4</v>
      </c>
      <c r="D4" s="108">
        <f t="shared" ref="D4:D36" si="0">C4/C$36*100</f>
        <v>0.3469210754553339</v>
      </c>
      <c r="E4" s="110">
        <v>4</v>
      </c>
      <c r="F4" s="110" t="s">
        <v>571</v>
      </c>
      <c r="G4" s="110" t="s">
        <v>571</v>
      </c>
      <c r="H4" s="110" t="s">
        <v>571</v>
      </c>
    </row>
    <row r="5" spans="1:8">
      <c r="B5" s="185" t="s">
        <v>251</v>
      </c>
      <c r="C5" s="184">
        <v>4</v>
      </c>
      <c r="D5" s="108">
        <f t="shared" si="0"/>
        <v>0.3469210754553339</v>
      </c>
      <c r="E5" s="110">
        <v>4</v>
      </c>
      <c r="F5" s="110" t="s">
        <v>571</v>
      </c>
      <c r="G5" s="110" t="s">
        <v>571</v>
      </c>
      <c r="H5" s="110" t="s">
        <v>571</v>
      </c>
    </row>
    <row r="6" spans="1:8" ht="24">
      <c r="B6" s="185" t="s">
        <v>252</v>
      </c>
      <c r="C6" s="184">
        <v>3</v>
      </c>
      <c r="D6" s="108">
        <f t="shared" si="0"/>
        <v>0.26019080659150046</v>
      </c>
      <c r="E6" s="110">
        <v>3</v>
      </c>
      <c r="F6" s="110" t="s">
        <v>571</v>
      </c>
      <c r="G6" s="110" t="s">
        <v>571</v>
      </c>
      <c r="H6" s="110" t="s">
        <v>571</v>
      </c>
    </row>
    <row r="7" spans="1:8" ht="24">
      <c r="B7" s="185" t="s">
        <v>253</v>
      </c>
      <c r="C7" s="184">
        <v>16</v>
      </c>
      <c r="D7" s="108">
        <f t="shared" si="0"/>
        <v>1.3876843018213356</v>
      </c>
      <c r="E7" s="110">
        <v>15</v>
      </c>
      <c r="F7" s="110">
        <v>1</v>
      </c>
      <c r="G7" s="110" t="s">
        <v>571</v>
      </c>
      <c r="H7" s="110" t="s">
        <v>571</v>
      </c>
    </row>
    <row r="8" spans="1:8" ht="36">
      <c r="B8" s="185" t="s">
        <v>254</v>
      </c>
      <c r="C8" s="184">
        <v>9</v>
      </c>
      <c r="D8" s="108">
        <f t="shared" si="0"/>
        <v>0.78057241977450131</v>
      </c>
      <c r="E8" s="110">
        <v>9</v>
      </c>
      <c r="F8" s="110" t="s">
        <v>571</v>
      </c>
      <c r="G8" s="110" t="s">
        <v>571</v>
      </c>
      <c r="H8" s="110" t="s">
        <v>571</v>
      </c>
    </row>
    <row r="9" spans="1:8" ht="24">
      <c r="B9" s="185" t="s">
        <v>255</v>
      </c>
      <c r="C9" s="184">
        <v>134</v>
      </c>
      <c r="D9" s="108">
        <f t="shared" si="0"/>
        <v>11.621856027753687</v>
      </c>
      <c r="E9" s="110">
        <v>132</v>
      </c>
      <c r="F9" s="110">
        <v>2</v>
      </c>
      <c r="G9" s="110" t="s">
        <v>571</v>
      </c>
      <c r="H9" s="110" t="s">
        <v>571</v>
      </c>
    </row>
    <row r="10" spans="1:8" ht="24">
      <c r="B10" s="185" t="s">
        <v>256</v>
      </c>
      <c r="C10" s="184">
        <v>77</v>
      </c>
      <c r="D10" s="108">
        <f t="shared" si="0"/>
        <v>6.6782307025151786</v>
      </c>
      <c r="E10" s="110">
        <v>76</v>
      </c>
      <c r="F10" s="110" t="s">
        <v>571</v>
      </c>
      <c r="G10" s="110">
        <v>1</v>
      </c>
      <c r="H10" s="110" t="s">
        <v>571</v>
      </c>
    </row>
    <row r="11" spans="1:8" ht="36">
      <c r="B11" s="185" t="s">
        <v>257</v>
      </c>
      <c r="C11" s="184">
        <v>1</v>
      </c>
      <c r="D11" s="108">
        <f t="shared" si="0"/>
        <v>8.6730268863833476E-2</v>
      </c>
      <c r="E11" s="110">
        <v>1</v>
      </c>
      <c r="F11" s="110" t="s">
        <v>571</v>
      </c>
      <c r="G11" s="110" t="s">
        <v>571</v>
      </c>
      <c r="H11" s="110" t="s">
        <v>571</v>
      </c>
    </row>
    <row r="12" spans="1:8" ht="24">
      <c r="B12" s="185" t="s">
        <v>258</v>
      </c>
      <c r="C12" s="184">
        <v>38</v>
      </c>
      <c r="D12" s="108">
        <f t="shared" si="0"/>
        <v>3.295750216825672</v>
      </c>
      <c r="E12" s="110">
        <v>35</v>
      </c>
      <c r="F12" s="110" t="s">
        <v>571</v>
      </c>
      <c r="G12" s="110" t="s">
        <v>571</v>
      </c>
      <c r="H12" s="110">
        <v>3</v>
      </c>
    </row>
    <row r="13" spans="1:8" ht="24">
      <c r="B13" s="185" t="s">
        <v>483</v>
      </c>
      <c r="C13" s="184">
        <v>3</v>
      </c>
      <c r="D13" s="108">
        <f t="shared" si="0"/>
        <v>0.26019080659150046</v>
      </c>
      <c r="E13" s="110">
        <v>3</v>
      </c>
      <c r="F13" s="110" t="s">
        <v>571</v>
      </c>
      <c r="G13" s="110" t="s">
        <v>571</v>
      </c>
      <c r="H13" s="110" t="s">
        <v>571</v>
      </c>
    </row>
    <row r="14" spans="1:8" ht="24">
      <c r="B14" s="185" t="s">
        <v>259</v>
      </c>
      <c r="C14" s="184">
        <v>3</v>
      </c>
      <c r="D14" s="108">
        <f t="shared" si="0"/>
        <v>0.26019080659150046</v>
      </c>
      <c r="E14" s="110">
        <v>3</v>
      </c>
      <c r="F14" s="110" t="s">
        <v>571</v>
      </c>
      <c r="G14" s="110" t="s">
        <v>571</v>
      </c>
      <c r="H14" s="110" t="s">
        <v>571</v>
      </c>
    </row>
    <row r="15" spans="1:8" ht="36">
      <c r="B15" s="185" t="s">
        <v>260</v>
      </c>
      <c r="C15" s="184">
        <v>2</v>
      </c>
      <c r="D15" s="108">
        <f t="shared" si="0"/>
        <v>0.17346053772766695</v>
      </c>
      <c r="E15" s="110">
        <v>2</v>
      </c>
      <c r="F15" s="110" t="s">
        <v>571</v>
      </c>
      <c r="G15" s="110" t="s">
        <v>571</v>
      </c>
      <c r="H15" s="110" t="s">
        <v>571</v>
      </c>
    </row>
    <row r="16" spans="1:8" ht="36">
      <c r="B16" s="185" t="s">
        <v>261</v>
      </c>
      <c r="C16" s="184">
        <v>254</v>
      </c>
      <c r="D16" s="108">
        <f t="shared" si="0"/>
        <v>22.029488291413703</v>
      </c>
      <c r="E16" s="110">
        <v>252</v>
      </c>
      <c r="F16" s="110">
        <v>2</v>
      </c>
      <c r="G16" s="110" t="s">
        <v>571</v>
      </c>
      <c r="H16" s="110" t="s">
        <v>571</v>
      </c>
    </row>
    <row r="17" spans="2:8" ht="24">
      <c r="B17" s="185" t="s">
        <v>262</v>
      </c>
      <c r="C17" s="184">
        <v>27</v>
      </c>
      <c r="D17" s="108">
        <f t="shared" si="0"/>
        <v>2.3417172593235036</v>
      </c>
      <c r="E17" s="110">
        <v>25</v>
      </c>
      <c r="F17" s="110">
        <v>2</v>
      </c>
      <c r="G17" s="110" t="s">
        <v>571</v>
      </c>
      <c r="H17" s="110" t="s">
        <v>571</v>
      </c>
    </row>
    <row r="18" spans="2:8" ht="24">
      <c r="B18" s="185" t="s">
        <v>263</v>
      </c>
      <c r="C18" s="184">
        <v>33</v>
      </c>
      <c r="D18" s="108">
        <f t="shared" si="0"/>
        <v>2.8620988725065044</v>
      </c>
      <c r="E18" s="110">
        <v>33</v>
      </c>
      <c r="F18" s="110" t="s">
        <v>571</v>
      </c>
      <c r="G18" s="110" t="s">
        <v>571</v>
      </c>
      <c r="H18" s="110" t="s">
        <v>571</v>
      </c>
    </row>
    <row r="19" spans="2:8">
      <c r="B19" s="185" t="s">
        <v>484</v>
      </c>
      <c r="C19" s="184">
        <v>3</v>
      </c>
      <c r="D19" s="108">
        <f t="shared" si="0"/>
        <v>0.26019080659150046</v>
      </c>
      <c r="E19" s="110">
        <v>3</v>
      </c>
      <c r="F19" s="110" t="s">
        <v>571</v>
      </c>
      <c r="G19" s="110" t="s">
        <v>571</v>
      </c>
      <c r="H19" s="110" t="s">
        <v>571</v>
      </c>
    </row>
    <row r="20" spans="2:8" ht="24">
      <c r="B20" s="185" t="s">
        <v>264</v>
      </c>
      <c r="C20" s="184">
        <v>2</v>
      </c>
      <c r="D20" s="108">
        <f t="shared" si="0"/>
        <v>0.17346053772766695</v>
      </c>
      <c r="E20" s="110">
        <v>2</v>
      </c>
      <c r="F20" s="110" t="s">
        <v>571</v>
      </c>
      <c r="G20" s="110" t="s">
        <v>571</v>
      </c>
      <c r="H20" s="110" t="s">
        <v>571</v>
      </c>
    </row>
    <row r="21" spans="2:8" ht="24">
      <c r="B21" s="185" t="s">
        <v>265</v>
      </c>
      <c r="C21" s="184">
        <v>12</v>
      </c>
      <c r="D21" s="108">
        <f t="shared" si="0"/>
        <v>1.0407632263660018</v>
      </c>
      <c r="E21" s="110">
        <v>12</v>
      </c>
      <c r="F21" s="110" t="s">
        <v>571</v>
      </c>
      <c r="G21" s="110" t="s">
        <v>571</v>
      </c>
      <c r="H21" s="110" t="s">
        <v>571</v>
      </c>
    </row>
    <row r="22" spans="2:8" ht="36">
      <c r="B22" s="185" t="s">
        <v>266</v>
      </c>
      <c r="C22" s="184">
        <v>6</v>
      </c>
      <c r="D22" s="108">
        <f t="shared" si="0"/>
        <v>0.52038161318300091</v>
      </c>
      <c r="E22" s="110">
        <v>6</v>
      </c>
      <c r="F22" s="110" t="s">
        <v>571</v>
      </c>
      <c r="G22" s="110" t="s">
        <v>571</v>
      </c>
      <c r="H22" s="110" t="s">
        <v>571</v>
      </c>
    </row>
    <row r="23" spans="2:8" ht="36">
      <c r="B23" s="185" t="s">
        <v>267</v>
      </c>
      <c r="C23" s="184">
        <v>18</v>
      </c>
      <c r="D23" s="108">
        <f t="shared" si="0"/>
        <v>1.5611448395490026</v>
      </c>
      <c r="E23" s="110">
        <v>18</v>
      </c>
      <c r="F23" s="110" t="s">
        <v>571</v>
      </c>
      <c r="G23" s="110" t="s">
        <v>571</v>
      </c>
      <c r="H23" s="110" t="s">
        <v>571</v>
      </c>
    </row>
    <row r="24" spans="2:8" ht="24">
      <c r="B24" s="185" t="s">
        <v>268</v>
      </c>
      <c r="C24" s="184">
        <v>70</v>
      </c>
      <c r="D24" s="108">
        <f t="shared" si="0"/>
        <v>6.0711188204683433</v>
      </c>
      <c r="E24" s="110">
        <v>68</v>
      </c>
      <c r="F24" s="110">
        <v>2</v>
      </c>
      <c r="G24" s="110" t="s">
        <v>571</v>
      </c>
      <c r="H24" s="110" t="s">
        <v>571</v>
      </c>
    </row>
    <row r="25" spans="2:8" ht="24">
      <c r="B25" s="185" t="s">
        <v>269</v>
      </c>
      <c r="C25" s="184">
        <v>19</v>
      </c>
      <c r="D25" s="108">
        <f t="shared" si="0"/>
        <v>1.647875108412836</v>
      </c>
      <c r="E25" s="110">
        <v>19</v>
      </c>
      <c r="F25" s="110" t="s">
        <v>571</v>
      </c>
      <c r="G25" s="110" t="s">
        <v>571</v>
      </c>
      <c r="H25" s="110" t="s">
        <v>571</v>
      </c>
    </row>
    <row r="26" spans="2:8" ht="24">
      <c r="B26" s="185" t="s">
        <v>270</v>
      </c>
      <c r="C26" s="184">
        <v>25</v>
      </c>
      <c r="D26" s="108">
        <f t="shared" si="0"/>
        <v>2.1682567215958368</v>
      </c>
      <c r="E26" s="110">
        <v>25</v>
      </c>
      <c r="F26" s="110" t="s">
        <v>571</v>
      </c>
      <c r="G26" s="110" t="s">
        <v>571</v>
      </c>
      <c r="H26" s="110" t="s">
        <v>571</v>
      </c>
    </row>
    <row r="27" spans="2:8" ht="36">
      <c r="B27" s="185" t="s">
        <v>485</v>
      </c>
      <c r="C27" s="184">
        <v>4</v>
      </c>
      <c r="D27" s="108">
        <f t="shared" si="0"/>
        <v>0.3469210754553339</v>
      </c>
      <c r="E27" s="110">
        <v>4</v>
      </c>
      <c r="F27" s="110" t="s">
        <v>571</v>
      </c>
      <c r="G27" s="110" t="s">
        <v>571</v>
      </c>
      <c r="H27" s="110" t="s">
        <v>571</v>
      </c>
    </row>
    <row r="28" spans="2:8">
      <c r="B28" s="185" t="s">
        <v>271</v>
      </c>
      <c r="C28" s="184">
        <v>260</v>
      </c>
      <c r="D28" s="108">
        <f t="shared" si="0"/>
        <v>22.549869904596704</v>
      </c>
      <c r="E28" s="110">
        <v>257</v>
      </c>
      <c r="F28" s="110">
        <v>3</v>
      </c>
      <c r="G28" s="110" t="s">
        <v>571</v>
      </c>
      <c r="H28" s="110" t="s">
        <v>571</v>
      </c>
    </row>
    <row r="29" spans="2:8">
      <c r="B29" s="185" t="s">
        <v>272</v>
      </c>
      <c r="C29" s="184">
        <v>10</v>
      </c>
      <c r="D29" s="108">
        <f t="shared" si="0"/>
        <v>0.86730268863833471</v>
      </c>
      <c r="E29" s="110">
        <v>10</v>
      </c>
      <c r="F29" s="110" t="s">
        <v>571</v>
      </c>
      <c r="G29" s="110" t="s">
        <v>571</v>
      </c>
      <c r="H29" s="110" t="s">
        <v>571</v>
      </c>
    </row>
    <row r="30" spans="2:8">
      <c r="B30" s="185" t="s">
        <v>273</v>
      </c>
      <c r="C30" s="184">
        <v>4</v>
      </c>
      <c r="D30" s="108">
        <f t="shared" si="0"/>
        <v>0.3469210754553339</v>
      </c>
      <c r="E30" s="110">
        <v>4</v>
      </c>
      <c r="F30" s="110" t="s">
        <v>571</v>
      </c>
      <c r="G30" s="110" t="s">
        <v>571</v>
      </c>
      <c r="H30" s="110" t="s">
        <v>571</v>
      </c>
    </row>
    <row r="31" spans="2:8">
      <c r="B31" s="185" t="s">
        <v>274</v>
      </c>
      <c r="C31" s="184">
        <v>13</v>
      </c>
      <c r="D31" s="108">
        <f t="shared" si="0"/>
        <v>1.1274934952298352</v>
      </c>
      <c r="E31" s="110">
        <v>13</v>
      </c>
      <c r="F31" s="110" t="s">
        <v>571</v>
      </c>
      <c r="G31" s="110" t="s">
        <v>571</v>
      </c>
      <c r="H31" s="110" t="s">
        <v>571</v>
      </c>
    </row>
    <row r="32" spans="2:8">
      <c r="B32" s="185" t="s">
        <v>275</v>
      </c>
      <c r="C32" s="184">
        <v>74</v>
      </c>
      <c r="D32" s="108">
        <f t="shared" si="0"/>
        <v>6.4180398959236769</v>
      </c>
      <c r="E32" s="110">
        <v>73</v>
      </c>
      <c r="F32" s="110" t="s">
        <v>571</v>
      </c>
      <c r="G32" s="110" t="s">
        <v>571</v>
      </c>
      <c r="H32" s="110">
        <v>1</v>
      </c>
    </row>
    <row r="33" spans="2:8" ht="36">
      <c r="B33" s="185" t="s">
        <v>276</v>
      </c>
      <c r="C33" s="150">
        <v>3</v>
      </c>
      <c r="D33" s="108">
        <f t="shared" si="0"/>
        <v>0.26019080659150046</v>
      </c>
      <c r="E33" s="1">
        <v>3</v>
      </c>
      <c r="F33" s="1" t="s">
        <v>571</v>
      </c>
      <c r="G33" s="1" t="s">
        <v>571</v>
      </c>
      <c r="H33" s="1" t="s">
        <v>571</v>
      </c>
    </row>
    <row r="34" spans="2:8">
      <c r="B34" s="185" t="s">
        <v>277</v>
      </c>
      <c r="C34" s="150">
        <v>19</v>
      </c>
      <c r="D34" s="108">
        <f t="shared" si="0"/>
        <v>1.647875108412836</v>
      </c>
      <c r="E34" s="1">
        <v>19</v>
      </c>
      <c r="F34" s="1" t="s">
        <v>571</v>
      </c>
      <c r="G34" s="1" t="s">
        <v>571</v>
      </c>
      <c r="H34" s="1" t="s">
        <v>571</v>
      </c>
    </row>
    <row r="35" spans="2:8" ht="24">
      <c r="B35" s="185" t="s">
        <v>278</v>
      </c>
      <c r="C35" s="150">
        <v>3</v>
      </c>
      <c r="D35" s="108">
        <f t="shared" si="0"/>
        <v>0.26019080659150046</v>
      </c>
      <c r="E35" s="1">
        <v>3</v>
      </c>
      <c r="F35" s="1" t="s">
        <v>571</v>
      </c>
      <c r="G35" s="1" t="s">
        <v>571</v>
      </c>
      <c r="H35" s="1" t="s">
        <v>571</v>
      </c>
    </row>
    <row r="36" spans="2:8">
      <c r="B36" s="107" t="s">
        <v>1</v>
      </c>
      <c r="C36" s="54">
        <v>1153</v>
      </c>
      <c r="D36" s="105">
        <f t="shared" si="0"/>
        <v>100</v>
      </c>
      <c r="E36" s="54">
        <v>1136</v>
      </c>
      <c r="F36" s="111">
        <v>12</v>
      </c>
      <c r="G36" s="111">
        <v>1</v>
      </c>
      <c r="H36" s="111">
        <v>4</v>
      </c>
    </row>
  </sheetData>
  <mergeCells count="1">
    <mergeCell ref="B2:H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topLeftCell="A19" workbookViewId="0">
      <selection activeCell="I24" sqref="I24"/>
    </sheetView>
  </sheetViews>
  <sheetFormatPr baseColWidth="10" defaultRowHeight="15"/>
  <cols>
    <col min="2" max="2" width="43.28515625" customWidth="1"/>
  </cols>
  <sheetData>
    <row r="2" spans="1:8">
      <c r="B2" s="297" t="s">
        <v>316</v>
      </c>
      <c r="C2" s="298"/>
      <c r="D2" s="298"/>
      <c r="E2" s="298"/>
      <c r="F2" s="298"/>
      <c r="G2" s="298"/>
      <c r="H2" s="299"/>
    </row>
    <row r="3" spans="1:8">
      <c r="A3" s="137"/>
      <c r="B3" s="104" t="s">
        <v>317</v>
      </c>
      <c r="C3" s="91" t="s">
        <v>13</v>
      </c>
      <c r="D3" s="91" t="s">
        <v>14</v>
      </c>
      <c r="E3" s="92" t="s">
        <v>3</v>
      </c>
      <c r="F3" s="19" t="s">
        <v>4</v>
      </c>
      <c r="G3" s="112" t="s">
        <v>5</v>
      </c>
      <c r="H3" s="112" t="s">
        <v>6</v>
      </c>
    </row>
    <row r="4" spans="1:8" ht="15.75" customHeight="1">
      <c r="B4" s="189" t="s">
        <v>281</v>
      </c>
      <c r="C4" s="187">
        <v>13</v>
      </c>
      <c r="D4" s="108">
        <f>C4/C$43*100</f>
        <v>1.1274934952298352</v>
      </c>
      <c r="E4" s="113">
        <v>13</v>
      </c>
      <c r="F4" s="113" t="s">
        <v>571</v>
      </c>
      <c r="G4" s="113" t="s">
        <v>571</v>
      </c>
      <c r="H4" s="186" t="s">
        <v>571</v>
      </c>
    </row>
    <row r="5" spans="1:8" ht="24">
      <c r="B5" s="189" t="s">
        <v>486</v>
      </c>
      <c r="C5" s="187">
        <v>1</v>
      </c>
      <c r="D5" s="108">
        <f t="shared" ref="D5:D43" si="0">C5/C$43*100</f>
        <v>8.6730268863833476E-2</v>
      </c>
      <c r="E5" s="113">
        <v>1</v>
      </c>
      <c r="F5" s="113" t="s">
        <v>571</v>
      </c>
      <c r="G5" s="113" t="s">
        <v>571</v>
      </c>
      <c r="H5" s="241" t="s">
        <v>571</v>
      </c>
    </row>
    <row r="6" spans="1:8" ht="24">
      <c r="B6" s="189" t="s">
        <v>282</v>
      </c>
      <c r="C6" s="187">
        <v>3</v>
      </c>
      <c r="D6" s="108">
        <f t="shared" si="0"/>
        <v>0.26019080659150046</v>
      </c>
      <c r="E6" s="113">
        <v>2</v>
      </c>
      <c r="F6" s="113">
        <v>1</v>
      </c>
      <c r="G6" s="113" t="s">
        <v>571</v>
      </c>
      <c r="H6" s="241" t="s">
        <v>571</v>
      </c>
    </row>
    <row r="7" spans="1:8">
      <c r="B7" s="189" t="s">
        <v>487</v>
      </c>
      <c r="C7" s="187">
        <v>1</v>
      </c>
      <c r="D7" s="108">
        <f t="shared" si="0"/>
        <v>8.6730268863833476E-2</v>
      </c>
      <c r="E7" s="113">
        <v>0</v>
      </c>
      <c r="F7" s="113">
        <v>1</v>
      </c>
      <c r="G7" s="113" t="s">
        <v>571</v>
      </c>
      <c r="H7" s="241" t="s">
        <v>571</v>
      </c>
    </row>
    <row r="8" spans="1:8">
      <c r="B8" s="189" t="s">
        <v>283</v>
      </c>
      <c r="C8" s="187">
        <v>4</v>
      </c>
      <c r="D8" s="108">
        <f t="shared" si="0"/>
        <v>0.3469210754553339</v>
      </c>
      <c r="E8" s="113">
        <v>4</v>
      </c>
      <c r="F8" s="113" t="s">
        <v>571</v>
      </c>
      <c r="G8" s="113" t="s">
        <v>571</v>
      </c>
      <c r="H8" s="241" t="s">
        <v>571</v>
      </c>
    </row>
    <row r="9" spans="1:8" ht="24">
      <c r="B9" s="189" t="s">
        <v>284</v>
      </c>
      <c r="C9" s="187">
        <v>2</v>
      </c>
      <c r="D9" s="108">
        <f t="shared" si="0"/>
        <v>0.17346053772766695</v>
      </c>
      <c r="E9" s="113">
        <v>2</v>
      </c>
      <c r="F9" s="113" t="s">
        <v>571</v>
      </c>
      <c r="G9" s="113" t="s">
        <v>571</v>
      </c>
      <c r="H9" s="241" t="s">
        <v>571</v>
      </c>
    </row>
    <row r="10" spans="1:8">
      <c r="B10" s="189" t="s">
        <v>285</v>
      </c>
      <c r="C10" s="187">
        <v>6</v>
      </c>
      <c r="D10" s="108">
        <f t="shared" si="0"/>
        <v>0.52038161318300091</v>
      </c>
      <c r="E10" s="113">
        <v>6</v>
      </c>
      <c r="F10" s="113" t="s">
        <v>571</v>
      </c>
      <c r="G10" s="113" t="s">
        <v>571</v>
      </c>
      <c r="H10" s="241" t="s">
        <v>571</v>
      </c>
    </row>
    <row r="11" spans="1:8" ht="24">
      <c r="B11" s="189" t="s">
        <v>286</v>
      </c>
      <c r="C11" s="187">
        <v>11</v>
      </c>
      <c r="D11" s="108">
        <f t="shared" si="0"/>
        <v>0.95403295750216832</v>
      </c>
      <c r="E11" s="113">
        <v>11</v>
      </c>
      <c r="F11" s="113" t="s">
        <v>571</v>
      </c>
      <c r="G11" s="113" t="s">
        <v>571</v>
      </c>
      <c r="H11" s="241" t="s">
        <v>571</v>
      </c>
    </row>
    <row r="12" spans="1:8" ht="24">
      <c r="B12" s="189" t="s">
        <v>287</v>
      </c>
      <c r="C12" s="187">
        <v>15</v>
      </c>
      <c r="D12" s="108">
        <f t="shared" si="0"/>
        <v>1.3009540329575022</v>
      </c>
      <c r="E12" s="113">
        <v>15</v>
      </c>
      <c r="F12" s="113" t="s">
        <v>571</v>
      </c>
      <c r="G12" s="113" t="s">
        <v>571</v>
      </c>
      <c r="H12" s="241" t="s">
        <v>571</v>
      </c>
    </row>
    <row r="13" spans="1:8" ht="24">
      <c r="B13" s="189" t="s">
        <v>488</v>
      </c>
      <c r="C13" s="187">
        <v>3</v>
      </c>
      <c r="D13" s="108">
        <f t="shared" si="0"/>
        <v>0.26019080659150046</v>
      </c>
      <c r="E13" s="113">
        <v>3</v>
      </c>
      <c r="F13" s="113" t="s">
        <v>571</v>
      </c>
      <c r="G13" s="113" t="s">
        <v>571</v>
      </c>
      <c r="H13" s="241" t="s">
        <v>571</v>
      </c>
    </row>
    <row r="14" spans="1:8" ht="24">
      <c r="A14" s="166"/>
      <c r="B14" s="189" t="s">
        <v>288</v>
      </c>
      <c r="C14" s="187">
        <v>9</v>
      </c>
      <c r="D14" s="108">
        <f t="shared" si="0"/>
        <v>0.78057241977450131</v>
      </c>
      <c r="E14" s="113">
        <v>9</v>
      </c>
      <c r="F14" s="113" t="s">
        <v>571</v>
      </c>
      <c r="G14" s="113" t="s">
        <v>571</v>
      </c>
      <c r="H14" s="241" t="s">
        <v>571</v>
      </c>
    </row>
    <row r="15" spans="1:8" ht="24">
      <c r="A15" s="166"/>
      <c r="B15" s="189" t="s">
        <v>289</v>
      </c>
      <c r="C15" s="187">
        <v>30</v>
      </c>
      <c r="D15" s="108">
        <f t="shared" si="0"/>
        <v>2.6019080659150045</v>
      </c>
      <c r="E15" s="113">
        <v>30</v>
      </c>
      <c r="F15" s="113" t="s">
        <v>571</v>
      </c>
      <c r="G15" s="113" t="s">
        <v>571</v>
      </c>
      <c r="H15" s="241" t="s">
        <v>571</v>
      </c>
    </row>
    <row r="16" spans="1:8" ht="24">
      <c r="A16" s="166"/>
      <c r="B16" s="189" t="s">
        <v>290</v>
      </c>
      <c r="C16" s="187">
        <v>36</v>
      </c>
      <c r="D16" s="108">
        <f t="shared" si="0"/>
        <v>3.1222896790980053</v>
      </c>
      <c r="E16" s="113">
        <v>35</v>
      </c>
      <c r="F16" s="113">
        <v>1</v>
      </c>
      <c r="G16" s="113" t="s">
        <v>571</v>
      </c>
      <c r="H16" s="241" t="s">
        <v>571</v>
      </c>
    </row>
    <row r="17" spans="1:8" ht="24">
      <c r="A17" s="166"/>
      <c r="B17" s="189" t="s">
        <v>291</v>
      </c>
      <c r="C17" s="187">
        <v>14</v>
      </c>
      <c r="D17" s="108">
        <f t="shared" si="0"/>
        <v>1.2142237640936688</v>
      </c>
      <c r="E17" s="113">
        <v>13</v>
      </c>
      <c r="F17" s="113">
        <v>1</v>
      </c>
      <c r="G17" s="113" t="s">
        <v>571</v>
      </c>
      <c r="H17" s="241" t="s">
        <v>571</v>
      </c>
    </row>
    <row r="18" spans="1:8" ht="24">
      <c r="A18" s="166"/>
      <c r="B18" s="189" t="s">
        <v>292</v>
      </c>
      <c r="C18" s="187">
        <v>14</v>
      </c>
      <c r="D18" s="108">
        <f t="shared" si="0"/>
        <v>1.2142237640936688</v>
      </c>
      <c r="E18" s="113">
        <v>14</v>
      </c>
      <c r="F18" s="113" t="s">
        <v>571</v>
      </c>
      <c r="G18" s="113" t="s">
        <v>571</v>
      </c>
      <c r="H18" s="241" t="s">
        <v>571</v>
      </c>
    </row>
    <row r="19" spans="1:8" ht="24">
      <c r="A19" s="166"/>
      <c r="B19" s="189" t="s">
        <v>293</v>
      </c>
      <c r="C19" s="187">
        <v>3</v>
      </c>
      <c r="D19" s="108">
        <f t="shared" si="0"/>
        <v>0.26019080659150046</v>
      </c>
      <c r="E19" s="113">
        <v>3</v>
      </c>
      <c r="F19" s="113" t="s">
        <v>571</v>
      </c>
      <c r="G19" s="113" t="s">
        <v>571</v>
      </c>
      <c r="H19" s="241" t="s">
        <v>571</v>
      </c>
    </row>
    <row r="20" spans="1:8" ht="34.5" customHeight="1">
      <c r="A20" s="166"/>
      <c r="B20" s="189" t="s">
        <v>294</v>
      </c>
      <c r="C20" s="187">
        <v>12</v>
      </c>
      <c r="D20" s="108">
        <f t="shared" si="0"/>
        <v>1.0407632263660018</v>
      </c>
      <c r="E20" s="113">
        <v>12</v>
      </c>
      <c r="F20" s="113" t="s">
        <v>571</v>
      </c>
      <c r="G20" s="113" t="s">
        <v>571</v>
      </c>
      <c r="H20" s="241" t="s">
        <v>571</v>
      </c>
    </row>
    <row r="21" spans="1:8" ht="27" customHeight="1">
      <c r="A21" s="166"/>
      <c r="B21" s="189" t="s">
        <v>295</v>
      </c>
      <c r="C21" s="187">
        <v>25</v>
      </c>
      <c r="D21" s="108">
        <f t="shared" si="0"/>
        <v>2.1682567215958368</v>
      </c>
      <c r="E21" s="113">
        <v>24</v>
      </c>
      <c r="F21" s="113" t="s">
        <v>571</v>
      </c>
      <c r="G21" s="113" t="s">
        <v>571</v>
      </c>
      <c r="H21" s="186">
        <v>1</v>
      </c>
    </row>
    <row r="22" spans="1:8" ht="39.75" customHeight="1">
      <c r="A22" s="166"/>
      <c r="B22" s="189" t="s">
        <v>296</v>
      </c>
      <c r="C22" s="187">
        <v>57</v>
      </c>
      <c r="D22" s="108">
        <f t="shared" si="0"/>
        <v>4.9436253252385081</v>
      </c>
      <c r="E22" s="113">
        <v>57</v>
      </c>
      <c r="F22" s="113" t="s">
        <v>571</v>
      </c>
      <c r="G22" s="113" t="s">
        <v>571</v>
      </c>
      <c r="H22" s="186" t="s">
        <v>571</v>
      </c>
    </row>
    <row r="23" spans="1:8" ht="24">
      <c r="A23" s="166"/>
      <c r="B23" s="189" t="s">
        <v>297</v>
      </c>
      <c r="C23" s="187">
        <v>88</v>
      </c>
      <c r="D23" s="108">
        <f t="shared" si="0"/>
        <v>7.6322636600173466</v>
      </c>
      <c r="E23" s="113">
        <v>87</v>
      </c>
      <c r="F23" s="113">
        <v>1</v>
      </c>
      <c r="G23" s="113" t="s">
        <v>571</v>
      </c>
      <c r="H23" s="186" t="s">
        <v>571</v>
      </c>
    </row>
    <row r="24" spans="1:8">
      <c r="A24" s="166"/>
      <c r="B24" s="189" t="s">
        <v>489</v>
      </c>
      <c r="C24" s="187">
        <v>2</v>
      </c>
      <c r="D24" s="108">
        <f t="shared" si="0"/>
        <v>0.17346053772766695</v>
      </c>
      <c r="E24" s="113">
        <v>2</v>
      </c>
      <c r="F24" s="113" t="s">
        <v>571</v>
      </c>
      <c r="G24" s="113" t="s">
        <v>571</v>
      </c>
      <c r="H24" s="186" t="s">
        <v>571</v>
      </c>
    </row>
    <row r="25" spans="1:8" ht="24">
      <c r="B25" s="189" t="s">
        <v>298</v>
      </c>
      <c r="C25" s="187">
        <v>12</v>
      </c>
      <c r="D25" s="108">
        <f t="shared" si="0"/>
        <v>1.0407632263660018</v>
      </c>
      <c r="E25" s="113">
        <v>12</v>
      </c>
      <c r="F25" s="113" t="s">
        <v>571</v>
      </c>
      <c r="G25" s="113" t="s">
        <v>571</v>
      </c>
      <c r="H25" s="186" t="s">
        <v>571</v>
      </c>
    </row>
    <row r="26" spans="1:8">
      <c r="B26" s="189" t="s">
        <v>299</v>
      </c>
      <c r="C26" s="187">
        <v>76</v>
      </c>
      <c r="D26" s="108">
        <f t="shared" si="0"/>
        <v>6.5915004336513441</v>
      </c>
      <c r="E26" s="113">
        <v>69</v>
      </c>
      <c r="F26" s="113">
        <v>3</v>
      </c>
      <c r="G26" s="113">
        <v>1</v>
      </c>
      <c r="H26" s="186">
        <v>3</v>
      </c>
    </row>
    <row r="27" spans="1:8" ht="24">
      <c r="B27" s="189" t="s">
        <v>300</v>
      </c>
      <c r="C27" s="187">
        <v>99</v>
      </c>
      <c r="D27" s="108">
        <f t="shared" si="0"/>
        <v>8.5862966175195155</v>
      </c>
      <c r="E27" s="113">
        <v>98</v>
      </c>
      <c r="F27" s="113">
        <v>1</v>
      </c>
      <c r="G27" s="113" t="s">
        <v>571</v>
      </c>
      <c r="H27" s="186" t="s">
        <v>571</v>
      </c>
    </row>
    <row r="28" spans="1:8" ht="24">
      <c r="B28" s="189" t="s">
        <v>301</v>
      </c>
      <c r="C28" s="187">
        <v>15</v>
      </c>
      <c r="D28" s="108">
        <f t="shared" si="0"/>
        <v>1.3009540329575022</v>
      </c>
      <c r="E28" s="113">
        <v>15</v>
      </c>
      <c r="F28" s="113" t="s">
        <v>571</v>
      </c>
      <c r="G28" s="113" t="s">
        <v>571</v>
      </c>
      <c r="H28" s="186" t="s">
        <v>571</v>
      </c>
    </row>
    <row r="29" spans="1:8">
      <c r="A29" s="166"/>
      <c r="B29" s="189" t="s">
        <v>302</v>
      </c>
      <c r="C29" s="187">
        <v>2</v>
      </c>
      <c r="D29" s="108">
        <f t="shared" si="0"/>
        <v>0.17346053772766695</v>
      </c>
      <c r="E29" s="113">
        <v>2</v>
      </c>
      <c r="F29" s="113" t="s">
        <v>571</v>
      </c>
      <c r="G29" s="113" t="s">
        <v>571</v>
      </c>
      <c r="H29" s="186" t="s">
        <v>571</v>
      </c>
    </row>
    <row r="30" spans="1:8">
      <c r="A30" s="166"/>
      <c r="B30" s="189" t="s">
        <v>303</v>
      </c>
      <c r="C30" s="187">
        <v>5</v>
      </c>
      <c r="D30" s="108">
        <f t="shared" si="0"/>
        <v>0.43365134431916735</v>
      </c>
      <c r="E30" s="113">
        <v>5</v>
      </c>
      <c r="F30" s="113" t="s">
        <v>571</v>
      </c>
      <c r="G30" s="113" t="s">
        <v>571</v>
      </c>
      <c r="H30" s="186" t="s">
        <v>571</v>
      </c>
    </row>
    <row r="31" spans="1:8" ht="24">
      <c r="A31" s="166"/>
      <c r="B31" s="189" t="s">
        <v>304</v>
      </c>
      <c r="C31" s="187">
        <v>11</v>
      </c>
      <c r="D31" s="108">
        <f t="shared" si="0"/>
        <v>0.95403295750216832</v>
      </c>
      <c r="E31" s="113">
        <v>11</v>
      </c>
      <c r="F31" s="113" t="s">
        <v>571</v>
      </c>
      <c r="G31" s="113" t="s">
        <v>571</v>
      </c>
      <c r="H31" s="186" t="s">
        <v>571</v>
      </c>
    </row>
    <row r="32" spans="1:8" ht="24">
      <c r="A32" s="166"/>
      <c r="B32" s="189" t="s">
        <v>305</v>
      </c>
      <c r="C32" s="187">
        <v>186</v>
      </c>
      <c r="D32" s="108">
        <f t="shared" si="0"/>
        <v>16.131830008673028</v>
      </c>
      <c r="E32" s="113">
        <v>184</v>
      </c>
      <c r="F32" s="113">
        <v>2</v>
      </c>
      <c r="G32" s="113" t="s">
        <v>571</v>
      </c>
      <c r="H32" s="186" t="s">
        <v>571</v>
      </c>
    </row>
    <row r="33" spans="1:8" ht="24">
      <c r="A33" s="166"/>
      <c r="B33" s="189" t="s">
        <v>306</v>
      </c>
      <c r="C33" s="187">
        <v>27</v>
      </c>
      <c r="D33" s="108">
        <f t="shared" si="0"/>
        <v>2.3417172593235036</v>
      </c>
      <c r="E33" s="113">
        <v>26</v>
      </c>
      <c r="F33" s="113">
        <v>1</v>
      </c>
      <c r="G33" s="113" t="s">
        <v>571</v>
      </c>
      <c r="H33" s="186" t="s">
        <v>571</v>
      </c>
    </row>
    <row r="34" spans="1:8">
      <c r="A34" s="166"/>
      <c r="B34" s="189" t="s">
        <v>307</v>
      </c>
      <c r="C34" s="187">
        <v>152</v>
      </c>
      <c r="D34" s="108">
        <f t="shared" si="0"/>
        <v>13.183000867302688</v>
      </c>
      <c r="E34" s="113">
        <v>152</v>
      </c>
      <c r="F34" s="113" t="s">
        <v>571</v>
      </c>
      <c r="G34" s="113" t="s">
        <v>571</v>
      </c>
      <c r="H34" s="186" t="s">
        <v>571</v>
      </c>
    </row>
    <row r="35" spans="1:8">
      <c r="A35" s="166"/>
      <c r="B35" s="189" t="s">
        <v>308</v>
      </c>
      <c r="C35" s="187">
        <v>36</v>
      </c>
      <c r="D35" s="108">
        <f t="shared" si="0"/>
        <v>3.1222896790980053</v>
      </c>
      <c r="E35" s="113">
        <v>36</v>
      </c>
      <c r="F35" s="113" t="s">
        <v>571</v>
      </c>
      <c r="G35" s="113" t="s">
        <v>571</v>
      </c>
      <c r="H35" s="186" t="s">
        <v>571</v>
      </c>
    </row>
    <row r="36" spans="1:8">
      <c r="A36" s="166"/>
      <c r="B36" s="189" t="s">
        <v>309</v>
      </c>
      <c r="C36" s="187">
        <v>32</v>
      </c>
      <c r="D36" s="108">
        <f t="shared" si="0"/>
        <v>2.7753686036426712</v>
      </c>
      <c r="E36" s="113">
        <v>32</v>
      </c>
      <c r="F36" s="113" t="s">
        <v>571</v>
      </c>
      <c r="G36" s="113" t="s">
        <v>571</v>
      </c>
      <c r="H36" s="186" t="s">
        <v>571</v>
      </c>
    </row>
    <row r="37" spans="1:8">
      <c r="A37" s="166"/>
      <c r="B37" s="189" t="s">
        <v>310</v>
      </c>
      <c r="C37" s="187">
        <v>43</v>
      </c>
      <c r="D37" s="108">
        <f t="shared" si="0"/>
        <v>3.7294015611448397</v>
      </c>
      <c r="E37" s="113">
        <v>43</v>
      </c>
      <c r="F37" s="113" t="s">
        <v>571</v>
      </c>
      <c r="G37" s="113" t="s">
        <v>571</v>
      </c>
      <c r="H37" s="186" t="s">
        <v>571</v>
      </c>
    </row>
    <row r="38" spans="1:8" ht="24">
      <c r="A38" s="166"/>
      <c r="B38" s="189" t="s">
        <v>311</v>
      </c>
      <c r="C38" s="187">
        <v>64</v>
      </c>
      <c r="D38" s="108">
        <f t="shared" si="0"/>
        <v>5.5507372072853425</v>
      </c>
      <c r="E38" s="113">
        <v>64</v>
      </c>
      <c r="F38" s="113" t="s">
        <v>571</v>
      </c>
      <c r="G38" s="113" t="s">
        <v>571</v>
      </c>
      <c r="H38" s="186" t="s">
        <v>571</v>
      </c>
    </row>
    <row r="39" spans="1:8" ht="24">
      <c r="A39" s="166"/>
      <c r="B39" s="189" t="s">
        <v>312</v>
      </c>
      <c r="C39" s="187">
        <v>26</v>
      </c>
      <c r="D39" s="108">
        <f t="shared" si="0"/>
        <v>2.2549869904596704</v>
      </c>
      <c r="E39" s="113">
        <v>26</v>
      </c>
      <c r="F39" s="113" t="s">
        <v>571</v>
      </c>
      <c r="G39" s="113" t="s">
        <v>571</v>
      </c>
      <c r="H39" s="186" t="s">
        <v>571</v>
      </c>
    </row>
    <row r="40" spans="1:8">
      <c r="B40" s="189" t="s">
        <v>313</v>
      </c>
      <c r="C40" s="187">
        <v>10</v>
      </c>
      <c r="D40" s="108">
        <f t="shared" si="0"/>
        <v>0.86730268863833471</v>
      </c>
      <c r="E40" s="113">
        <v>10</v>
      </c>
      <c r="F40" s="113" t="s">
        <v>571</v>
      </c>
      <c r="G40" s="113" t="s">
        <v>571</v>
      </c>
      <c r="H40" s="186" t="s">
        <v>571</v>
      </c>
    </row>
    <row r="41" spans="1:8" ht="48">
      <c r="B41" s="189" t="s">
        <v>314</v>
      </c>
      <c r="C41" s="187">
        <v>1</v>
      </c>
      <c r="D41" s="108">
        <f t="shared" si="0"/>
        <v>8.6730268863833476E-2</v>
      </c>
      <c r="E41" s="113">
        <v>1</v>
      </c>
      <c r="F41" s="113" t="s">
        <v>571</v>
      </c>
      <c r="G41" s="113" t="s">
        <v>571</v>
      </c>
      <c r="H41" s="186" t="s">
        <v>571</v>
      </c>
    </row>
    <row r="42" spans="1:8" ht="13.5" customHeight="1">
      <c r="B42" s="189" t="s">
        <v>315</v>
      </c>
      <c r="C42" s="187">
        <v>7</v>
      </c>
      <c r="D42" s="108">
        <f t="shared" si="0"/>
        <v>0.60711188204683442</v>
      </c>
      <c r="E42" s="113">
        <v>7</v>
      </c>
      <c r="F42" s="113" t="s">
        <v>571</v>
      </c>
      <c r="G42" s="113" t="s">
        <v>571</v>
      </c>
      <c r="H42" s="186" t="s">
        <v>571</v>
      </c>
    </row>
    <row r="43" spans="1:8">
      <c r="B43" s="114" t="s">
        <v>1</v>
      </c>
      <c r="C43" s="188">
        <v>1153</v>
      </c>
      <c r="D43" s="105">
        <f t="shared" si="0"/>
        <v>100</v>
      </c>
      <c r="E43" s="54">
        <v>1136</v>
      </c>
      <c r="F43" s="115">
        <v>12</v>
      </c>
      <c r="G43" s="115">
        <v>1</v>
      </c>
      <c r="H43" s="115">
        <v>4</v>
      </c>
    </row>
  </sheetData>
  <mergeCells count="1">
    <mergeCell ref="B2:H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2"/>
  <sheetViews>
    <sheetView topLeftCell="A106" workbookViewId="0">
      <selection activeCell="F4" sqref="F4:H111"/>
    </sheetView>
  </sheetViews>
  <sheetFormatPr baseColWidth="10" defaultRowHeight="15"/>
  <cols>
    <col min="2" max="2" width="38" customWidth="1"/>
  </cols>
  <sheetData>
    <row r="2" spans="1:8" ht="21" customHeight="1">
      <c r="B2" s="289" t="s">
        <v>396</v>
      </c>
      <c r="C2" s="290"/>
      <c r="D2" s="290"/>
      <c r="E2" s="290"/>
      <c r="F2" s="290"/>
      <c r="G2" s="290"/>
      <c r="H2" s="291"/>
    </row>
    <row r="3" spans="1:8">
      <c r="A3" s="137"/>
      <c r="B3" s="104" t="s">
        <v>397</v>
      </c>
      <c r="C3" s="44" t="s">
        <v>13</v>
      </c>
      <c r="D3" s="44" t="s">
        <v>14</v>
      </c>
      <c r="E3" s="19" t="s">
        <v>3</v>
      </c>
      <c r="F3" s="19" t="s">
        <v>4</v>
      </c>
      <c r="G3" s="19" t="s">
        <v>5</v>
      </c>
      <c r="H3" s="19" t="s">
        <v>6</v>
      </c>
    </row>
    <row r="4" spans="1:8" ht="15.75" customHeight="1">
      <c r="B4" s="196" t="s">
        <v>318</v>
      </c>
      <c r="C4" s="194">
        <v>66</v>
      </c>
      <c r="D4" s="190">
        <f>C4/C$112*100</f>
        <v>5.7241977450130088</v>
      </c>
      <c r="E4" s="116">
        <v>66</v>
      </c>
      <c r="F4" s="116" t="s">
        <v>571</v>
      </c>
      <c r="G4" s="116" t="s">
        <v>571</v>
      </c>
      <c r="H4" s="191" t="s">
        <v>571</v>
      </c>
    </row>
    <row r="5" spans="1:8">
      <c r="B5" s="196" t="s">
        <v>319</v>
      </c>
      <c r="C5" s="194">
        <v>18</v>
      </c>
      <c r="D5" s="190">
        <f t="shared" ref="D5:D68" si="0">C5/C$112*100</f>
        <v>1.5611448395490026</v>
      </c>
      <c r="E5" s="116">
        <v>18</v>
      </c>
      <c r="F5" s="116" t="s">
        <v>571</v>
      </c>
      <c r="G5" s="116" t="s">
        <v>571</v>
      </c>
      <c r="H5" s="191" t="s">
        <v>571</v>
      </c>
    </row>
    <row r="6" spans="1:8" ht="48">
      <c r="B6" s="196" t="s">
        <v>490</v>
      </c>
      <c r="C6" s="194">
        <v>27</v>
      </c>
      <c r="D6" s="190">
        <f t="shared" si="0"/>
        <v>2.3417172593235036</v>
      </c>
      <c r="E6" s="116">
        <v>25</v>
      </c>
      <c r="F6" s="116">
        <v>2</v>
      </c>
      <c r="G6" s="116" t="s">
        <v>571</v>
      </c>
      <c r="H6" s="191" t="s">
        <v>571</v>
      </c>
    </row>
    <row r="7" spans="1:8" ht="60">
      <c r="B7" s="196" t="s">
        <v>491</v>
      </c>
      <c r="C7" s="194">
        <v>174</v>
      </c>
      <c r="D7" s="190">
        <f t="shared" si="0"/>
        <v>15.091066782307024</v>
      </c>
      <c r="E7" s="116">
        <v>172</v>
      </c>
      <c r="F7" s="116">
        <v>2</v>
      </c>
      <c r="G7" s="116" t="s">
        <v>571</v>
      </c>
      <c r="H7" s="191" t="s">
        <v>571</v>
      </c>
    </row>
    <row r="8" spans="1:8" ht="36">
      <c r="B8" s="196" t="s">
        <v>492</v>
      </c>
      <c r="C8" s="194">
        <v>17</v>
      </c>
      <c r="D8" s="190">
        <f t="shared" si="0"/>
        <v>1.4744145706851692</v>
      </c>
      <c r="E8" s="116">
        <v>17</v>
      </c>
      <c r="F8" s="116" t="s">
        <v>571</v>
      </c>
      <c r="G8" s="116" t="s">
        <v>571</v>
      </c>
      <c r="H8" s="191" t="s">
        <v>571</v>
      </c>
    </row>
    <row r="9" spans="1:8" ht="23.25" customHeight="1">
      <c r="B9" s="196" t="s">
        <v>320</v>
      </c>
      <c r="C9" s="194">
        <v>46</v>
      </c>
      <c r="D9" s="190">
        <f t="shared" si="0"/>
        <v>3.9895923677363401</v>
      </c>
      <c r="E9" s="116">
        <v>44</v>
      </c>
      <c r="F9" s="116">
        <v>1</v>
      </c>
      <c r="G9" s="116" t="s">
        <v>571</v>
      </c>
      <c r="H9" s="191">
        <v>1</v>
      </c>
    </row>
    <row r="10" spans="1:8" ht="36">
      <c r="B10" s="196" t="s">
        <v>321</v>
      </c>
      <c r="C10" s="194">
        <v>12</v>
      </c>
      <c r="D10" s="190">
        <f t="shared" si="0"/>
        <v>1.0407632263660018</v>
      </c>
      <c r="E10" s="116">
        <v>11</v>
      </c>
      <c r="F10" s="116">
        <v>1</v>
      </c>
      <c r="G10" s="116" t="s">
        <v>571</v>
      </c>
      <c r="H10" s="191" t="s">
        <v>571</v>
      </c>
    </row>
    <row r="11" spans="1:8" ht="36" customHeight="1">
      <c r="B11" s="196" t="s">
        <v>322</v>
      </c>
      <c r="C11" s="194">
        <v>43</v>
      </c>
      <c r="D11" s="190">
        <f t="shared" si="0"/>
        <v>3.7294015611448397</v>
      </c>
      <c r="E11" s="116">
        <v>41</v>
      </c>
      <c r="F11" s="116" t="s">
        <v>571</v>
      </c>
      <c r="G11" s="116" t="s">
        <v>571</v>
      </c>
      <c r="H11" s="191">
        <v>2</v>
      </c>
    </row>
    <row r="12" spans="1:8" ht="37.5" customHeight="1">
      <c r="B12" s="196" t="s">
        <v>323</v>
      </c>
      <c r="C12" s="194">
        <v>11</v>
      </c>
      <c r="D12" s="190">
        <f t="shared" si="0"/>
        <v>0.95403295750216832</v>
      </c>
      <c r="E12" s="116">
        <v>10</v>
      </c>
      <c r="F12" s="116" t="s">
        <v>571</v>
      </c>
      <c r="G12" s="116">
        <v>1</v>
      </c>
      <c r="H12" s="191" t="s">
        <v>571</v>
      </c>
    </row>
    <row r="13" spans="1:8" ht="35.25" customHeight="1">
      <c r="B13" s="196" t="s">
        <v>324</v>
      </c>
      <c r="C13" s="194">
        <v>4</v>
      </c>
      <c r="D13" s="190">
        <f t="shared" si="0"/>
        <v>0.3469210754553339</v>
      </c>
      <c r="E13" s="116">
        <v>4</v>
      </c>
      <c r="F13" s="116" t="s">
        <v>571</v>
      </c>
      <c r="G13" s="116" t="s">
        <v>571</v>
      </c>
      <c r="H13" s="191" t="s">
        <v>571</v>
      </c>
    </row>
    <row r="14" spans="1:8" ht="24">
      <c r="B14" s="196" t="s">
        <v>325</v>
      </c>
      <c r="C14" s="194">
        <v>6</v>
      </c>
      <c r="D14" s="190">
        <f t="shared" si="0"/>
        <v>0.52038161318300091</v>
      </c>
      <c r="E14" s="116">
        <v>6</v>
      </c>
      <c r="F14" s="116" t="s">
        <v>571</v>
      </c>
      <c r="G14" s="116" t="s">
        <v>571</v>
      </c>
      <c r="H14" s="191" t="s">
        <v>571</v>
      </c>
    </row>
    <row r="15" spans="1:8" ht="37.5" customHeight="1">
      <c r="B15" s="196" t="s">
        <v>326</v>
      </c>
      <c r="C15" s="194">
        <v>6</v>
      </c>
      <c r="D15" s="190">
        <f t="shared" si="0"/>
        <v>0.52038161318300091</v>
      </c>
      <c r="E15" s="116">
        <v>6</v>
      </c>
      <c r="F15" s="116" t="s">
        <v>571</v>
      </c>
      <c r="G15" s="116" t="s">
        <v>571</v>
      </c>
      <c r="H15" s="191" t="s">
        <v>571</v>
      </c>
    </row>
    <row r="16" spans="1:8" ht="25.5" customHeight="1">
      <c r="B16" s="196" t="s">
        <v>327</v>
      </c>
      <c r="C16" s="194">
        <v>3</v>
      </c>
      <c r="D16" s="190">
        <f t="shared" si="0"/>
        <v>0.26019080659150046</v>
      </c>
      <c r="E16" s="116">
        <v>3</v>
      </c>
      <c r="F16" s="116" t="s">
        <v>571</v>
      </c>
      <c r="G16" s="116" t="s">
        <v>571</v>
      </c>
      <c r="H16" s="191" t="s">
        <v>571</v>
      </c>
    </row>
    <row r="17" spans="2:8" ht="48">
      <c r="B17" s="196" t="s">
        <v>493</v>
      </c>
      <c r="C17" s="194">
        <v>2</v>
      </c>
      <c r="D17" s="190">
        <f t="shared" si="0"/>
        <v>0.17346053772766695</v>
      </c>
      <c r="E17" s="116">
        <v>2</v>
      </c>
      <c r="F17" s="116" t="s">
        <v>571</v>
      </c>
      <c r="G17" s="116" t="s">
        <v>571</v>
      </c>
      <c r="H17" s="191" t="s">
        <v>571</v>
      </c>
    </row>
    <row r="18" spans="2:8" ht="36">
      <c r="B18" s="196" t="s">
        <v>328</v>
      </c>
      <c r="C18" s="194">
        <v>6</v>
      </c>
      <c r="D18" s="190">
        <f t="shared" si="0"/>
        <v>0.52038161318300091</v>
      </c>
      <c r="E18" s="116">
        <v>5</v>
      </c>
      <c r="F18" s="116">
        <v>1</v>
      </c>
      <c r="G18" s="116" t="s">
        <v>571</v>
      </c>
      <c r="H18" s="191" t="s">
        <v>571</v>
      </c>
    </row>
    <row r="19" spans="2:8" ht="48">
      <c r="B19" s="196" t="s">
        <v>329</v>
      </c>
      <c r="C19" s="194">
        <v>8</v>
      </c>
      <c r="D19" s="190">
        <f t="shared" si="0"/>
        <v>0.69384215091066781</v>
      </c>
      <c r="E19" s="116">
        <v>8</v>
      </c>
      <c r="F19" s="116" t="s">
        <v>571</v>
      </c>
      <c r="G19" s="116" t="s">
        <v>571</v>
      </c>
      <c r="H19" s="191" t="s">
        <v>571</v>
      </c>
    </row>
    <row r="20" spans="2:8" ht="39" customHeight="1">
      <c r="B20" s="196" t="s">
        <v>494</v>
      </c>
      <c r="C20" s="194">
        <v>1</v>
      </c>
      <c r="D20" s="190">
        <f t="shared" si="0"/>
        <v>8.6730268863833476E-2</v>
      </c>
      <c r="E20" s="116">
        <v>1</v>
      </c>
      <c r="F20" s="116" t="s">
        <v>571</v>
      </c>
      <c r="G20" s="116" t="s">
        <v>571</v>
      </c>
      <c r="H20" s="191" t="s">
        <v>571</v>
      </c>
    </row>
    <row r="21" spans="2:8" ht="24">
      <c r="B21" s="196" t="s">
        <v>330</v>
      </c>
      <c r="C21" s="194">
        <v>3</v>
      </c>
      <c r="D21" s="190">
        <f t="shared" si="0"/>
        <v>0.26019080659150046</v>
      </c>
      <c r="E21" s="116">
        <v>3</v>
      </c>
      <c r="F21" s="116" t="s">
        <v>571</v>
      </c>
      <c r="G21" s="116" t="s">
        <v>571</v>
      </c>
      <c r="H21" s="191" t="s">
        <v>571</v>
      </c>
    </row>
    <row r="22" spans="2:8" ht="36">
      <c r="B22" s="196" t="s">
        <v>331</v>
      </c>
      <c r="C22" s="194">
        <v>11</v>
      </c>
      <c r="D22" s="190">
        <f t="shared" si="0"/>
        <v>0.95403295750216832</v>
      </c>
      <c r="E22" s="116">
        <v>11</v>
      </c>
      <c r="F22" s="116" t="s">
        <v>571</v>
      </c>
      <c r="G22" s="116" t="s">
        <v>571</v>
      </c>
      <c r="H22" s="191" t="s">
        <v>571</v>
      </c>
    </row>
    <row r="23" spans="2:8" ht="26.25" customHeight="1">
      <c r="B23" s="196" t="s">
        <v>495</v>
      </c>
      <c r="C23" s="194">
        <v>3</v>
      </c>
      <c r="D23" s="190">
        <f t="shared" si="0"/>
        <v>0.26019080659150046</v>
      </c>
      <c r="E23" s="116">
        <v>3</v>
      </c>
      <c r="F23" s="116" t="s">
        <v>571</v>
      </c>
      <c r="G23" s="116" t="s">
        <v>571</v>
      </c>
      <c r="H23" s="191" t="s">
        <v>571</v>
      </c>
    </row>
    <row r="24" spans="2:8" ht="24">
      <c r="B24" s="196" t="s">
        <v>332</v>
      </c>
      <c r="C24" s="194">
        <v>2</v>
      </c>
      <c r="D24" s="190">
        <f t="shared" si="0"/>
        <v>0.17346053772766695</v>
      </c>
      <c r="E24" s="116">
        <v>2</v>
      </c>
      <c r="F24" s="116" t="s">
        <v>571</v>
      </c>
      <c r="G24" s="116" t="s">
        <v>571</v>
      </c>
      <c r="H24" s="191" t="s">
        <v>571</v>
      </c>
    </row>
    <row r="25" spans="2:8" ht="24">
      <c r="B25" s="196" t="s">
        <v>333</v>
      </c>
      <c r="C25" s="194">
        <v>9</v>
      </c>
      <c r="D25" s="190">
        <f t="shared" si="0"/>
        <v>0.78057241977450131</v>
      </c>
      <c r="E25" s="116">
        <v>9</v>
      </c>
      <c r="F25" s="116" t="s">
        <v>571</v>
      </c>
      <c r="G25" s="116" t="s">
        <v>571</v>
      </c>
      <c r="H25" s="191" t="s">
        <v>571</v>
      </c>
    </row>
    <row r="26" spans="2:8" ht="24">
      <c r="B26" s="196" t="s">
        <v>334</v>
      </c>
      <c r="C26" s="194">
        <v>12</v>
      </c>
      <c r="D26" s="190">
        <f t="shared" si="0"/>
        <v>1.0407632263660018</v>
      </c>
      <c r="E26" s="116">
        <v>12</v>
      </c>
      <c r="F26" s="116" t="s">
        <v>571</v>
      </c>
      <c r="G26" s="116" t="s">
        <v>571</v>
      </c>
      <c r="H26" s="191" t="s">
        <v>571</v>
      </c>
    </row>
    <row r="27" spans="2:8" ht="24">
      <c r="B27" s="196" t="s">
        <v>335</v>
      </c>
      <c r="C27" s="194">
        <v>2</v>
      </c>
      <c r="D27" s="190">
        <f t="shared" si="0"/>
        <v>0.17346053772766695</v>
      </c>
      <c r="E27" s="116">
        <v>2</v>
      </c>
      <c r="F27" s="116" t="s">
        <v>571</v>
      </c>
      <c r="G27" s="116" t="s">
        <v>571</v>
      </c>
      <c r="H27" s="191" t="s">
        <v>571</v>
      </c>
    </row>
    <row r="28" spans="2:8" ht="36" customHeight="1">
      <c r="B28" s="196" t="s">
        <v>336</v>
      </c>
      <c r="C28" s="194">
        <v>7</v>
      </c>
      <c r="D28" s="190">
        <f t="shared" si="0"/>
        <v>0.60711188204683442</v>
      </c>
      <c r="E28" s="116">
        <v>7</v>
      </c>
      <c r="F28" s="116" t="s">
        <v>571</v>
      </c>
      <c r="G28" s="116" t="s">
        <v>571</v>
      </c>
      <c r="H28" s="191" t="s">
        <v>571</v>
      </c>
    </row>
    <row r="29" spans="2:8" ht="24">
      <c r="B29" s="196" t="s">
        <v>337</v>
      </c>
      <c r="C29" s="194">
        <v>1</v>
      </c>
      <c r="D29" s="190">
        <f t="shared" si="0"/>
        <v>8.6730268863833476E-2</v>
      </c>
      <c r="E29" s="116">
        <v>1</v>
      </c>
      <c r="F29" s="116" t="s">
        <v>571</v>
      </c>
      <c r="G29" s="116" t="s">
        <v>571</v>
      </c>
      <c r="H29" s="191" t="s">
        <v>571</v>
      </c>
    </row>
    <row r="30" spans="2:8" ht="24">
      <c r="B30" s="196" t="s">
        <v>338</v>
      </c>
      <c r="C30" s="194">
        <v>7</v>
      </c>
      <c r="D30" s="190">
        <f t="shared" si="0"/>
        <v>0.60711188204683442</v>
      </c>
      <c r="E30" s="116">
        <v>7</v>
      </c>
      <c r="F30" s="116" t="s">
        <v>571</v>
      </c>
      <c r="G30" s="116" t="s">
        <v>571</v>
      </c>
      <c r="H30" s="191" t="s">
        <v>571</v>
      </c>
    </row>
    <row r="31" spans="2:8" ht="36">
      <c r="B31" s="196" t="s">
        <v>496</v>
      </c>
      <c r="C31" s="194">
        <v>1</v>
      </c>
      <c r="D31" s="190">
        <f t="shared" si="0"/>
        <v>8.6730268863833476E-2</v>
      </c>
      <c r="E31" s="116">
        <v>1</v>
      </c>
      <c r="F31" s="116" t="s">
        <v>571</v>
      </c>
      <c r="G31" s="116" t="s">
        <v>571</v>
      </c>
      <c r="H31" s="191" t="s">
        <v>571</v>
      </c>
    </row>
    <row r="32" spans="2:8" ht="36">
      <c r="B32" s="196" t="s">
        <v>339</v>
      </c>
      <c r="C32" s="194">
        <v>9</v>
      </c>
      <c r="D32" s="190">
        <f t="shared" si="0"/>
        <v>0.78057241977450131</v>
      </c>
      <c r="E32" s="116">
        <v>9</v>
      </c>
      <c r="F32" s="116" t="s">
        <v>571</v>
      </c>
      <c r="G32" s="116" t="s">
        <v>571</v>
      </c>
      <c r="H32" s="191" t="s">
        <v>571</v>
      </c>
    </row>
    <row r="33" spans="2:8" ht="24">
      <c r="B33" s="196" t="s">
        <v>340</v>
      </c>
      <c r="C33" s="194">
        <v>4</v>
      </c>
      <c r="D33" s="190">
        <f t="shared" si="0"/>
        <v>0.3469210754553339</v>
      </c>
      <c r="E33" s="116">
        <v>4</v>
      </c>
      <c r="F33" s="116" t="s">
        <v>571</v>
      </c>
      <c r="G33" s="116" t="s">
        <v>571</v>
      </c>
      <c r="H33" s="191" t="s">
        <v>571</v>
      </c>
    </row>
    <row r="34" spans="2:8" ht="36">
      <c r="B34" s="196" t="s">
        <v>341</v>
      </c>
      <c r="C34" s="194">
        <v>9</v>
      </c>
      <c r="D34" s="190">
        <f t="shared" si="0"/>
        <v>0.78057241977450131</v>
      </c>
      <c r="E34" s="116">
        <v>9</v>
      </c>
      <c r="F34" s="116" t="s">
        <v>571</v>
      </c>
      <c r="G34" s="116" t="s">
        <v>571</v>
      </c>
      <c r="H34" s="191" t="s">
        <v>571</v>
      </c>
    </row>
    <row r="35" spans="2:8" ht="24" customHeight="1">
      <c r="B35" s="196" t="s">
        <v>342</v>
      </c>
      <c r="C35" s="194">
        <v>1</v>
      </c>
      <c r="D35" s="190">
        <f t="shared" si="0"/>
        <v>8.6730268863833476E-2</v>
      </c>
      <c r="E35" s="116">
        <v>1</v>
      </c>
      <c r="F35" s="116" t="s">
        <v>571</v>
      </c>
      <c r="G35" s="116" t="s">
        <v>571</v>
      </c>
      <c r="H35" s="191" t="s">
        <v>571</v>
      </c>
    </row>
    <row r="36" spans="2:8" ht="36">
      <c r="B36" s="196" t="s">
        <v>343</v>
      </c>
      <c r="C36" s="194">
        <v>11</v>
      </c>
      <c r="D36" s="190">
        <f t="shared" si="0"/>
        <v>0.95403295750216832</v>
      </c>
      <c r="E36" s="116">
        <v>11</v>
      </c>
      <c r="F36" s="116" t="s">
        <v>571</v>
      </c>
      <c r="G36" s="116" t="s">
        <v>571</v>
      </c>
      <c r="H36" s="191" t="s">
        <v>571</v>
      </c>
    </row>
    <row r="37" spans="2:8" ht="24">
      <c r="B37" s="196" t="s">
        <v>344</v>
      </c>
      <c r="C37" s="194">
        <v>11</v>
      </c>
      <c r="D37" s="190">
        <f t="shared" si="0"/>
        <v>0.95403295750216832</v>
      </c>
      <c r="E37" s="116">
        <v>11</v>
      </c>
      <c r="F37" s="116" t="s">
        <v>571</v>
      </c>
      <c r="G37" s="116" t="s">
        <v>571</v>
      </c>
      <c r="H37" s="191" t="s">
        <v>571</v>
      </c>
    </row>
    <row r="38" spans="2:8" ht="24">
      <c r="B38" s="196" t="s">
        <v>345</v>
      </c>
      <c r="C38" s="194">
        <v>4</v>
      </c>
      <c r="D38" s="190">
        <f t="shared" si="0"/>
        <v>0.3469210754553339</v>
      </c>
      <c r="E38" s="116">
        <v>4</v>
      </c>
      <c r="F38" s="116" t="s">
        <v>571</v>
      </c>
      <c r="G38" s="116" t="s">
        <v>571</v>
      </c>
      <c r="H38" s="191" t="s">
        <v>571</v>
      </c>
    </row>
    <row r="39" spans="2:8" ht="24">
      <c r="B39" s="196" t="s">
        <v>346</v>
      </c>
      <c r="C39" s="194">
        <v>1</v>
      </c>
      <c r="D39" s="190">
        <f t="shared" si="0"/>
        <v>8.6730268863833476E-2</v>
      </c>
      <c r="E39" s="116">
        <v>1</v>
      </c>
      <c r="F39" s="116" t="s">
        <v>571</v>
      </c>
      <c r="G39" s="116" t="s">
        <v>571</v>
      </c>
      <c r="H39" s="191" t="s">
        <v>571</v>
      </c>
    </row>
    <row r="40" spans="2:8" ht="48">
      <c r="B40" s="196" t="s">
        <v>347</v>
      </c>
      <c r="C40" s="194">
        <v>2</v>
      </c>
      <c r="D40" s="190">
        <f t="shared" si="0"/>
        <v>0.17346053772766695</v>
      </c>
      <c r="E40" s="116">
        <v>2</v>
      </c>
      <c r="F40" s="116" t="s">
        <v>571</v>
      </c>
      <c r="G40" s="116" t="s">
        <v>571</v>
      </c>
      <c r="H40" s="191" t="s">
        <v>571</v>
      </c>
    </row>
    <row r="41" spans="2:8" ht="24">
      <c r="B41" s="196" t="s">
        <v>497</v>
      </c>
      <c r="C41" s="194">
        <v>1</v>
      </c>
      <c r="D41" s="190">
        <f t="shared" si="0"/>
        <v>8.6730268863833476E-2</v>
      </c>
      <c r="E41" s="116">
        <v>1</v>
      </c>
      <c r="F41" s="116" t="s">
        <v>571</v>
      </c>
      <c r="G41" s="116" t="s">
        <v>571</v>
      </c>
      <c r="H41" s="191" t="s">
        <v>571</v>
      </c>
    </row>
    <row r="42" spans="2:8" ht="48">
      <c r="B42" s="196" t="s">
        <v>348</v>
      </c>
      <c r="C42" s="194">
        <v>5</v>
      </c>
      <c r="D42" s="190">
        <f t="shared" si="0"/>
        <v>0.43365134431916735</v>
      </c>
      <c r="E42" s="116">
        <v>5</v>
      </c>
      <c r="F42" s="116" t="s">
        <v>571</v>
      </c>
      <c r="G42" s="116" t="s">
        <v>571</v>
      </c>
      <c r="H42" s="191" t="s">
        <v>571</v>
      </c>
    </row>
    <row r="43" spans="2:8" ht="36">
      <c r="B43" s="196" t="s">
        <v>349</v>
      </c>
      <c r="C43" s="194">
        <v>2</v>
      </c>
      <c r="D43" s="190">
        <f t="shared" si="0"/>
        <v>0.17346053772766695</v>
      </c>
      <c r="E43" s="116">
        <v>2</v>
      </c>
      <c r="F43" s="116" t="s">
        <v>571</v>
      </c>
      <c r="G43" s="116" t="s">
        <v>571</v>
      </c>
      <c r="H43" s="191" t="s">
        <v>571</v>
      </c>
    </row>
    <row r="44" spans="2:8" ht="48">
      <c r="B44" s="196" t="s">
        <v>350</v>
      </c>
      <c r="C44" s="194">
        <v>5</v>
      </c>
      <c r="D44" s="190">
        <f t="shared" si="0"/>
        <v>0.43365134431916735</v>
      </c>
      <c r="E44" s="116">
        <v>5</v>
      </c>
      <c r="F44" s="116" t="s">
        <v>571</v>
      </c>
      <c r="G44" s="116" t="s">
        <v>571</v>
      </c>
      <c r="H44" s="191" t="s">
        <v>571</v>
      </c>
    </row>
    <row r="45" spans="2:8" ht="36">
      <c r="B45" s="196" t="s">
        <v>498</v>
      </c>
      <c r="C45" s="194">
        <v>2</v>
      </c>
      <c r="D45" s="190">
        <f t="shared" si="0"/>
        <v>0.17346053772766695</v>
      </c>
      <c r="E45" s="116">
        <v>2</v>
      </c>
      <c r="F45" s="116" t="s">
        <v>571</v>
      </c>
      <c r="G45" s="116" t="s">
        <v>571</v>
      </c>
      <c r="H45" s="191" t="s">
        <v>571</v>
      </c>
    </row>
    <row r="46" spans="2:8" ht="36">
      <c r="B46" s="196" t="s">
        <v>351</v>
      </c>
      <c r="C46" s="194">
        <v>5</v>
      </c>
      <c r="D46" s="190">
        <f t="shared" si="0"/>
        <v>0.43365134431916735</v>
      </c>
      <c r="E46" s="116">
        <v>5</v>
      </c>
      <c r="F46" s="116" t="s">
        <v>571</v>
      </c>
      <c r="G46" s="116" t="s">
        <v>571</v>
      </c>
      <c r="H46" s="191" t="s">
        <v>571</v>
      </c>
    </row>
    <row r="47" spans="2:8" ht="36">
      <c r="B47" s="196" t="s">
        <v>352</v>
      </c>
      <c r="C47" s="194">
        <v>2</v>
      </c>
      <c r="D47" s="190">
        <f t="shared" si="0"/>
        <v>0.17346053772766695</v>
      </c>
      <c r="E47" s="116">
        <v>2</v>
      </c>
      <c r="F47" s="116" t="s">
        <v>571</v>
      </c>
      <c r="G47" s="116" t="s">
        <v>571</v>
      </c>
      <c r="H47" s="191" t="s">
        <v>571</v>
      </c>
    </row>
    <row r="48" spans="2:8" ht="36">
      <c r="B48" s="196" t="s">
        <v>353</v>
      </c>
      <c r="C48" s="194">
        <v>2</v>
      </c>
      <c r="D48" s="190">
        <f t="shared" si="0"/>
        <v>0.17346053772766695</v>
      </c>
      <c r="E48" s="116">
        <v>2</v>
      </c>
      <c r="F48" s="116" t="s">
        <v>571</v>
      </c>
      <c r="G48" s="116" t="s">
        <v>571</v>
      </c>
      <c r="H48" s="191" t="s">
        <v>571</v>
      </c>
    </row>
    <row r="49" spans="2:8" ht="45.75" customHeight="1">
      <c r="B49" s="196" t="s">
        <v>499</v>
      </c>
      <c r="C49" s="194">
        <v>1</v>
      </c>
      <c r="D49" s="190">
        <f t="shared" si="0"/>
        <v>8.6730268863833476E-2</v>
      </c>
      <c r="E49" s="116">
        <v>1</v>
      </c>
      <c r="F49" s="116" t="s">
        <v>571</v>
      </c>
      <c r="G49" s="116" t="s">
        <v>571</v>
      </c>
      <c r="H49" s="191" t="s">
        <v>571</v>
      </c>
    </row>
    <row r="50" spans="2:8" ht="36">
      <c r="B50" s="196" t="s">
        <v>354</v>
      </c>
      <c r="C50" s="194">
        <v>2</v>
      </c>
      <c r="D50" s="190">
        <f t="shared" si="0"/>
        <v>0.17346053772766695</v>
      </c>
      <c r="E50" s="116">
        <v>2</v>
      </c>
      <c r="F50" s="116" t="s">
        <v>571</v>
      </c>
      <c r="G50" s="116" t="s">
        <v>571</v>
      </c>
      <c r="H50" s="191" t="s">
        <v>571</v>
      </c>
    </row>
    <row r="51" spans="2:8" ht="48">
      <c r="B51" s="196" t="s">
        <v>500</v>
      </c>
      <c r="C51" s="194">
        <v>1</v>
      </c>
      <c r="D51" s="190">
        <f t="shared" si="0"/>
        <v>8.6730268863833476E-2</v>
      </c>
      <c r="E51" s="116">
        <v>1</v>
      </c>
      <c r="F51" s="116" t="s">
        <v>571</v>
      </c>
      <c r="G51" s="116" t="s">
        <v>571</v>
      </c>
      <c r="H51" s="191" t="s">
        <v>571</v>
      </c>
    </row>
    <row r="52" spans="2:8" ht="48">
      <c r="B52" s="196" t="s">
        <v>355</v>
      </c>
      <c r="C52" s="194">
        <v>13</v>
      </c>
      <c r="D52" s="190">
        <f t="shared" si="0"/>
        <v>1.1274934952298352</v>
      </c>
      <c r="E52" s="116">
        <v>12</v>
      </c>
      <c r="F52" s="116">
        <v>1</v>
      </c>
      <c r="G52" s="116" t="s">
        <v>571</v>
      </c>
      <c r="H52" s="191" t="s">
        <v>571</v>
      </c>
    </row>
    <row r="53" spans="2:8" ht="24">
      <c r="B53" s="196" t="s">
        <v>356</v>
      </c>
      <c r="C53" s="194">
        <v>2</v>
      </c>
      <c r="D53" s="190">
        <f t="shared" si="0"/>
        <v>0.17346053772766695</v>
      </c>
      <c r="E53" s="116">
        <v>2</v>
      </c>
      <c r="F53" s="116" t="s">
        <v>571</v>
      </c>
      <c r="G53" s="116" t="s">
        <v>571</v>
      </c>
      <c r="H53" s="191" t="s">
        <v>571</v>
      </c>
    </row>
    <row r="54" spans="2:8" ht="24">
      <c r="B54" s="196" t="s">
        <v>357</v>
      </c>
      <c r="C54" s="194">
        <v>5</v>
      </c>
      <c r="D54" s="190">
        <f t="shared" si="0"/>
        <v>0.43365134431916735</v>
      </c>
      <c r="E54" s="116">
        <v>5</v>
      </c>
      <c r="F54" s="116" t="s">
        <v>571</v>
      </c>
      <c r="G54" s="116" t="s">
        <v>571</v>
      </c>
      <c r="H54" s="191" t="s">
        <v>571</v>
      </c>
    </row>
    <row r="55" spans="2:8" ht="24">
      <c r="B55" s="196" t="s">
        <v>501</v>
      </c>
      <c r="C55" s="194">
        <v>1</v>
      </c>
      <c r="D55" s="190">
        <f t="shared" si="0"/>
        <v>8.6730268863833476E-2</v>
      </c>
      <c r="E55" s="116">
        <v>1</v>
      </c>
      <c r="F55" s="116" t="s">
        <v>571</v>
      </c>
      <c r="G55" s="116" t="s">
        <v>571</v>
      </c>
      <c r="H55" s="191" t="s">
        <v>571</v>
      </c>
    </row>
    <row r="56" spans="2:8" ht="36">
      <c r="B56" s="196" t="s">
        <v>358</v>
      </c>
      <c r="C56" s="194">
        <v>9</v>
      </c>
      <c r="D56" s="190">
        <f t="shared" si="0"/>
        <v>0.78057241977450131</v>
      </c>
      <c r="E56" s="116">
        <v>9</v>
      </c>
      <c r="F56" s="116" t="s">
        <v>571</v>
      </c>
      <c r="G56" s="116" t="s">
        <v>571</v>
      </c>
      <c r="H56" s="191" t="s">
        <v>571</v>
      </c>
    </row>
    <row r="57" spans="2:8" ht="24">
      <c r="B57" s="196" t="s">
        <v>359</v>
      </c>
      <c r="C57" s="194">
        <v>1</v>
      </c>
      <c r="D57" s="190">
        <f t="shared" si="0"/>
        <v>8.6730268863833476E-2</v>
      </c>
      <c r="E57" s="116">
        <v>1</v>
      </c>
      <c r="F57" s="116" t="s">
        <v>571</v>
      </c>
      <c r="G57" s="116" t="s">
        <v>571</v>
      </c>
      <c r="H57" s="191" t="s">
        <v>571</v>
      </c>
    </row>
    <row r="58" spans="2:8" ht="36">
      <c r="B58" s="196" t="s">
        <v>360</v>
      </c>
      <c r="C58" s="194">
        <v>2</v>
      </c>
      <c r="D58" s="190">
        <f t="shared" si="0"/>
        <v>0.17346053772766695</v>
      </c>
      <c r="E58" s="116">
        <v>1</v>
      </c>
      <c r="F58" s="116">
        <v>1</v>
      </c>
      <c r="G58" s="116" t="s">
        <v>571</v>
      </c>
      <c r="H58" s="191" t="s">
        <v>571</v>
      </c>
    </row>
    <row r="59" spans="2:8" ht="36">
      <c r="B59" s="196" t="s">
        <v>361</v>
      </c>
      <c r="C59" s="194">
        <v>1</v>
      </c>
      <c r="D59" s="190">
        <f t="shared" si="0"/>
        <v>8.6730268863833476E-2</v>
      </c>
      <c r="E59" s="116">
        <v>1</v>
      </c>
      <c r="F59" s="116" t="s">
        <v>571</v>
      </c>
      <c r="G59" s="116" t="s">
        <v>571</v>
      </c>
      <c r="H59" s="191" t="s">
        <v>571</v>
      </c>
    </row>
    <row r="60" spans="2:8" ht="24">
      <c r="B60" s="196" t="s">
        <v>502</v>
      </c>
      <c r="C60" s="194">
        <v>1</v>
      </c>
      <c r="D60" s="190">
        <f t="shared" si="0"/>
        <v>8.6730268863833476E-2</v>
      </c>
      <c r="E60" s="116">
        <v>1</v>
      </c>
      <c r="F60" s="116" t="s">
        <v>571</v>
      </c>
      <c r="G60" s="116" t="s">
        <v>571</v>
      </c>
      <c r="H60" s="191" t="s">
        <v>571</v>
      </c>
    </row>
    <row r="61" spans="2:8" ht="36">
      <c r="B61" s="196" t="s">
        <v>503</v>
      </c>
      <c r="C61" s="194">
        <v>1</v>
      </c>
      <c r="D61" s="190">
        <f t="shared" si="0"/>
        <v>8.6730268863833476E-2</v>
      </c>
      <c r="E61" s="116">
        <v>1</v>
      </c>
      <c r="F61" s="116" t="s">
        <v>571</v>
      </c>
      <c r="G61" s="116" t="s">
        <v>571</v>
      </c>
      <c r="H61" s="191" t="s">
        <v>571</v>
      </c>
    </row>
    <row r="62" spans="2:8" ht="25.5" customHeight="1">
      <c r="B62" s="196" t="s">
        <v>362</v>
      </c>
      <c r="C62" s="194">
        <v>3</v>
      </c>
      <c r="D62" s="190">
        <f t="shared" si="0"/>
        <v>0.26019080659150046</v>
      </c>
      <c r="E62" s="116">
        <v>3</v>
      </c>
      <c r="F62" s="116" t="s">
        <v>571</v>
      </c>
      <c r="G62" s="116" t="s">
        <v>571</v>
      </c>
      <c r="H62" s="191" t="s">
        <v>571</v>
      </c>
    </row>
    <row r="63" spans="2:8" ht="12.75" customHeight="1">
      <c r="B63" s="196" t="s">
        <v>363</v>
      </c>
      <c r="C63" s="194">
        <v>2</v>
      </c>
      <c r="D63" s="190">
        <f t="shared" si="0"/>
        <v>0.17346053772766695</v>
      </c>
      <c r="E63" s="116">
        <v>2</v>
      </c>
      <c r="F63" s="116" t="s">
        <v>571</v>
      </c>
      <c r="G63" s="116" t="s">
        <v>571</v>
      </c>
      <c r="H63" s="191" t="s">
        <v>571</v>
      </c>
    </row>
    <row r="64" spans="2:8" ht="36.75" customHeight="1">
      <c r="B64" s="196" t="s">
        <v>364</v>
      </c>
      <c r="C64" s="194">
        <v>1</v>
      </c>
      <c r="D64" s="190">
        <f t="shared" si="0"/>
        <v>8.6730268863833476E-2</v>
      </c>
      <c r="E64" s="116">
        <v>1</v>
      </c>
      <c r="F64" s="116" t="s">
        <v>571</v>
      </c>
      <c r="G64" s="116" t="s">
        <v>571</v>
      </c>
      <c r="H64" s="191" t="s">
        <v>571</v>
      </c>
    </row>
    <row r="65" spans="2:8" ht="38.25" customHeight="1">
      <c r="B65" s="196" t="s">
        <v>365</v>
      </c>
      <c r="C65" s="194">
        <v>2</v>
      </c>
      <c r="D65" s="190">
        <f t="shared" si="0"/>
        <v>0.17346053772766695</v>
      </c>
      <c r="E65" s="116">
        <v>2</v>
      </c>
      <c r="F65" s="116" t="s">
        <v>571</v>
      </c>
      <c r="G65" s="116" t="s">
        <v>571</v>
      </c>
      <c r="H65" s="191" t="s">
        <v>571</v>
      </c>
    </row>
    <row r="66" spans="2:8" ht="24">
      <c r="B66" s="196" t="s">
        <v>504</v>
      </c>
      <c r="C66" s="194">
        <v>1</v>
      </c>
      <c r="D66" s="190">
        <f t="shared" si="0"/>
        <v>8.6730268863833476E-2</v>
      </c>
      <c r="E66" s="116">
        <v>1</v>
      </c>
      <c r="F66" s="116" t="s">
        <v>571</v>
      </c>
      <c r="G66" s="116" t="s">
        <v>571</v>
      </c>
      <c r="H66" s="191" t="s">
        <v>571</v>
      </c>
    </row>
    <row r="67" spans="2:8" ht="24">
      <c r="B67" s="196" t="s">
        <v>366</v>
      </c>
      <c r="C67" s="194">
        <v>1</v>
      </c>
      <c r="D67" s="190">
        <f t="shared" si="0"/>
        <v>8.6730268863833476E-2</v>
      </c>
      <c r="E67" s="116">
        <v>1</v>
      </c>
      <c r="F67" s="116" t="s">
        <v>571</v>
      </c>
      <c r="G67" s="116" t="s">
        <v>571</v>
      </c>
      <c r="H67" s="191" t="s">
        <v>571</v>
      </c>
    </row>
    <row r="68" spans="2:8" ht="36">
      <c r="B68" s="196" t="s">
        <v>367</v>
      </c>
      <c r="C68" s="194">
        <v>1</v>
      </c>
      <c r="D68" s="190">
        <f t="shared" si="0"/>
        <v>8.6730268863833476E-2</v>
      </c>
      <c r="E68" s="116">
        <v>1</v>
      </c>
      <c r="F68" s="116" t="s">
        <v>571</v>
      </c>
      <c r="G68" s="116" t="s">
        <v>571</v>
      </c>
      <c r="H68" s="191" t="s">
        <v>571</v>
      </c>
    </row>
    <row r="69" spans="2:8" ht="48" customHeight="1">
      <c r="B69" s="196" t="s">
        <v>505</v>
      </c>
      <c r="C69" s="194">
        <v>4</v>
      </c>
      <c r="D69" s="190">
        <f t="shared" ref="D69:D112" si="1">C69/C$112*100</f>
        <v>0.3469210754553339</v>
      </c>
      <c r="E69" s="116">
        <v>4</v>
      </c>
      <c r="F69" s="116" t="s">
        <v>571</v>
      </c>
      <c r="G69" s="116" t="s">
        <v>571</v>
      </c>
      <c r="H69" s="191" t="s">
        <v>571</v>
      </c>
    </row>
    <row r="70" spans="2:8" ht="36">
      <c r="B70" s="196" t="s">
        <v>506</v>
      </c>
      <c r="C70" s="194">
        <v>2</v>
      </c>
      <c r="D70" s="190">
        <f t="shared" si="1"/>
        <v>0.17346053772766695</v>
      </c>
      <c r="E70" s="116">
        <v>2</v>
      </c>
      <c r="F70" s="116" t="s">
        <v>571</v>
      </c>
      <c r="G70" s="116" t="s">
        <v>571</v>
      </c>
      <c r="H70" s="191" t="s">
        <v>571</v>
      </c>
    </row>
    <row r="71" spans="2:8" ht="36" customHeight="1">
      <c r="B71" s="196" t="s">
        <v>368</v>
      </c>
      <c r="C71" s="194">
        <v>7</v>
      </c>
      <c r="D71" s="190">
        <f t="shared" si="1"/>
        <v>0.60711188204683442</v>
      </c>
      <c r="E71" s="116">
        <v>7</v>
      </c>
      <c r="F71" s="116" t="s">
        <v>571</v>
      </c>
      <c r="G71" s="116" t="s">
        <v>571</v>
      </c>
      <c r="H71" s="191" t="s">
        <v>571</v>
      </c>
    </row>
    <row r="72" spans="2:8" ht="48">
      <c r="B72" s="196" t="s">
        <v>369</v>
      </c>
      <c r="C72" s="194">
        <v>9</v>
      </c>
      <c r="D72" s="190">
        <f t="shared" si="1"/>
        <v>0.78057241977450131</v>
      </c>
      <c r="E72" s="116">
        <v>9</v>
      </c>
      <c r="F72" s="116" t="s">
        <v>571</v>
      </c>
      <c r="G72" s="116" t="s">
        <v>571</v>
      </c>
      <c r="H72" s="191" t="s">
        <v>571</v>
      </c>
    </row>
    <row r="73" spans="2:8" ht="48">
      <c r="B73" s="196" t="s">
        <v>370</v>
      </c>
      <c r="C73" s="194">
        <v>4</v>
      </c>
      <c r="D73" s="190">
        <f t="shared" si="1"/>
        <v>0.3469210754553339</v>
      </c>
      <c r="E73" s="116">
        <v>4</v>
      </c>
      <c r="F73" s="116" t="s">
        <v>571</v>
      </c>
      <c r="G73" s="116" t="s">
        <v>571</v>
      </c>
      <c r="H73" s="191" t="s">
        <v>571</v>
      </c>
    </row>
    <row r="74" spans="2:8" ht="36">
      <c r="B74" s="196" t="s">
        <v>371</v>
      </c>
      <c r="C74" s="194">
        <v>2</v>
      </c>
      <c r="D74" s="190">
        <f t="shared" si="1"/>
        <v>0.17346053772766695</v>
      </c>
      <c r="E74" s="116">
        <v>2</v>
      </c>
      <c r="F74" s="116" t="s">
        <v>571</v>
      </c>
      <c r="G74" s="116" t="s">
        <v>571</v>
      </c>
      <c r="H74" s="191" t="s">
        <v>571</v>
      </c>
    </row>
    <row r="75" spans="2:8" ht="24">
      <c r="B75" s="196" t="s">
        <v>372</v>
      </c>
      <c r="C75" s="194">
        <v>1</v>
      </c>
      <c r="D75" s="190">
        <f t="shared" si="1"/>
        <v>8.6730268863833476E-2</v>
      </c>
      <c r="E75" s="116">
        <v>1</v>
      </c>
      <c r="F75" s="116" t="s">
        <v>571</v>
      </c>
      <c r="G75" s="116" t="s">
        <v>571</v>
      </c>
      <c r="H75" s="191" t="s">
        <v>571</v>
      </c>
    </row>
    <row r="76" spans="2:8" ht="36">
      <c r="B76" s="196" t="s">
        <v>373</v>
      </c>
      <c r="C76" s="194">
        <v>6</v>
      </c>
      <c r="D76" s="190">
        <f t="shared" si="1"/>
        <v>0.52038161318300091</v>
      </c>
      <c r="E76" s="116">
        <v>6</v>
      </c>
      <c r="F76" s="116" t="s">
        <v>571</v>
      </c>
      <c r="G76" s="116" t="s">
        <v>571</v>
      </c>
      <c r="H76" s="191" t="s">
        <v>571</v>
      </c>
    </row>
    <row r="77" spans="2:8" ht="36">
      <c r="B77" s="196" t="s">
        <v>374</v>
      </c>
      <c r="C77" s="194">
        <v>4</v>
      </c>
      <c r="D77" s="190">
        <f t="shared" si="1"/>
        <v>0.3469210754553339</v>
      </c>
      <c r="E77" s="116">
        <v>4</v>
      </c>
      <c r="F77" s="116" t="s">
        <v>571</v>
      </c>
      <c r="G77" s="116" t="s">
        <v>571</v>
      </c>
      <c r="H77" s="191" t="s">
        <v>571</v>
      </c>
    </row>
    <row r="78" spans="2:8" ht="36.75" customHeight="1">
      <c r="B78" s="196" t="s">
        <v>375</v>
      </c>
      <c r="C78" s="194">
        <v>1</v>
      </c>
      <c r="D78" s="190">
        <f t="shared" si="1"/>
        <v>8.6730268863833476E-2</v>
      </c>
      <c r="E78" s="116">
        <v>1</v>
      </c>
      <c r="F78" s="116" t="s">
        <v>571</v>
      </c>
      <c r="G78" s="116" t="s">
        <v>571</v>
      </c>
      <c r="H78" s="191" t="s">
        <v>571</v>
      </c>
    </row>
    <row r="79" spans="2:8" ht="36">
      <c r="B79" s="196" t="s">
        <v>376</v>
      </c>
      <c r="C79" s="194">
        <v>26</v>
      </c>
      <c r="D79" s="190">
        <f t="shared" si="1"/>
        <v>2.2549869904596704</v>
      </c>
      <c r="E79" s="116">
        <v>25</v>
      </c>
      <c r="F79" s="116" t="s">
        <v>571</v>
      </c>
      <c r="G79" s="116" t="s">
        <v>571</v>
      </c>
      <c r="H79" s="191">
        <v>1</v>
      </c>
    </row>
    <row r="80" spans="2:8" ht="24">
      <c r="B80" s="196" t="s">
        <v>377</v>
      </c>
      <c r="C80" s="194">
        <v>38</v>
      </c>
      <c r="D80" s="190">
        <f t="shared" si="1"/>
        <v>3.295750216825672</v>
      </c>
      <c r="E80" s="116">
        <v>38</v>
      </c>
      <c r="F80" s="116" t="s">
        <v>571</v>
      </c>
      <c r="G80" s="116" t="s">
        <v>571</v>
      </c>
      <c r="H80" s="191" t="s">
        <v>571</v>
      </c>
    </row>
    <row r="81" spans="1:8" ht="24">
      <c r="B81" s="196" t="s">
        <v>507</v>
      </c>
      <c r="C81" s="194">
        <v>2</v>
      </c>
      <c r="D81" s="190">
        <f t="shared" si="1"/>
        <v>0.17346053772766695</v>
      </c>
      <c r="E81" s="116">
        <v>2</v>
      </c>
      <c r="F81" s="116" t="s">
        <v>571</v>
      </c>
      <c r="G81" s="116" t="s">
        <v>571</v>
      </c>
      <c r="H81" s="191" t="s">
        <v>571</v>
      </c>
    </row>
    <row r="82" spans="1:8" ht="24">
      <c r="B82" s="196" t="s">
        <v>508</v>
      </c>
      <c r="C82" s="194">
        <v>1</v>
      </c>
      <c r="D82" s="190">
        <f t="shared" si="1"/>
        <v>8.6730268863833476E-2</v>
      </c>
      <c r="E82" s="116">
        <v>1</v>
      </c>
      <c r="F82" s="116" t="s">
        <v>571</v>
      </c>
      <c r="G82" s="116" t="s">
        <v>571</v>
      </c>
      <c r="H82" s="191" t="s">
        <v>571</v>
      </c>
    </row>
    <row r="83" spans="1:8" ht="36">
      <c r="B83" s="196" t="s">
        <v>378</v>
      </c>
      <c r="C83" s="194">
        <v>143</v>
      </c>
      <c r="D83" s="190">
        <f t="shared" si="1"/>
        <v>12.402428447528187</v>
      </c>
      <c r="E83" s="116">
        <v>141</v>
      </c>
      <c r="F83" s="116">
        <v>2</v>
      </c>
      <c r="G83" s="116" t="s">
        <v>571</v>
      </c>
      <c r="H83" s="191" t="s">
        <v>571</v>
      </c>
    </row>
    <row r="84" spans="1:8" ht="24">
      <c r="B84" s="196" t="s">
        <v>379</v>
      </c>
      <c r="C84" s="194">
        <v>18</v>
      </c>
      <c r="D84" s="190">
        <f t="shared" si="1"/>
        <v>1.5611448395490026</v>
      </c>
      <c r="E84" s="116">
        <v>18</v>
      </c>
      <c r="F84" s="116" t="s">
        <v>571</v>
      </c>
      <c r="G84" s="116" t="s">
        <v>571</v>
      </c>
      <c r="H84" s="191" t="s">
        <v>571</v>
      </c>
    </row>
    <row r="85" spans="1:8" ht="48">
      <c r="B85" s="196" t="s">
        <v>380</v>
      </c>
      <c r="C85" s="194">
        <v>45</v>
      </c>
      <c r="D85" s="190">
        <f t="shared" si="1"/>
        <v>3.9028620988725069</v>
      </c>
      <c r="E85" s="116">
        <v>45</v>
      </c>
      <c r="F85" s="116" t="s">
        <v>571</v>
      </c>
      <c r="G85" s="116" t="s">
        <v>571</v>
      </c>
      <c r="H85" s="191" t="s">
        <v>571</v>
      </c>
    </row>
    <row r="86" spans="1:8" ht="24">
      <c r="B86" s="196" t="s">
        <v>381</v>
      </c>
      <c r="C86" s="194">
        <v>3</v>
      </c>
      <c r="D86" s="190">
        <f t="shared" si="1"/>
        <v>0.26019080659150046</v>
      </c>
      <c r="E86" s="116">
        <v>3</v>
      </c>
      <c r="F86" s="116" t="s">
        <v>571</v>
      </c>
      <c r="G86" s="116" t="s">
        <v>571</v>
      </c>
      <c r="H86" s="191" t="s">
        <v>571</v>
      </c>
    </row>
    <row r="87" spans="1:8" ht="36">
      <c r="B87" s="196" t="s">
        <v>382</v>
      </c>
      <c r="C87" s="194">
        <v>36</v>
      </c>
      <c r="D87" s="190">
        <f t="shared" si="1"/>
        <v>3.1222896790980053</v>
      </c>
      <c r="E87" s="116">
        <v>36</v>
      </c>
      <c r="F87" s="116" t="s">
        <v>571</v>
      </c>
      <c r="G87" s="116" t="s">
        <v>571</v>
      </c>
      <c r="H87" s="191" t="s">
        <v>571</v>
      </c>
    </row>
    <row r="88" spans="1:8" ht="36">
      <c r="B88" s="196" t="s">
        <v>383</v>
      </c>
      <c r="C88" s="194">
        <v>8</v>
      </c>
      <c r="D88" s="190">
        <f t="shared" si="1"/>
        <v>0.69384215091066781</v>
      </c>
      <c r="E88" s="116">
        <v>8</v>
      </c>
      <c r="F88" s="116" t="s">
        <v>571</v>
      </c>
      <c r="G88" s="116" t="s">
        <v>571</v>
      </c>
      <c r="H88" s="191" t="s">
        <v>571</v>
      </c>
    </row>
    <row r="89" spans="1:8" ht="24">
      <c r="B89" s="196" t="s">
        <v>384</v>
      </c>
      <c r="C89" s="194">
        <v>4</v>
      </c>
      <c r="D89" s="190">
        <f t="shared" si="1"/>
        <v>0.3469210754553339</v>
      </c>
      <c r="E89" s="116">
        <v>4</v>
      </c>
      <c r="F89" s="116" t="s">
        <v>571</v>
      </c>
      <c r="G89" s="116" t="s">
        <v>571</v>
      </c>
      <c r="H89" s="191" t="s">
        <v>571</v>
      </c>
    </row>
    <row r="90" spans="1:8" ht="24.75" customHeight="1">
      <c r="B90" s="196" t="s">
        <v>509</v>
      </c>
      <c r="C90" s="194">
        <v>1</v>
      </c>
      <c r="D90" s="190">
        <f t="shared" si="1"/>
        <v>8.6730268863833476E-2</v>
      </c>
      <c r="E90" s="116">
        <v>1</v>
      </c>
      <c r="F90" s="116" t="s">
        <v>571</v>
      </c>
      <c r="G90" s="116" t="s">
        <v>571</v>
      </c>
      <c r="H90" s="191" t="s">
        <v>571</v>
      </c>
    </row>
    <row r="91" spans="1:8" ht="24">
      <c r="A91" s="166"/>
      <c r="B91" s="196" t="s">
        <v>510</v>
      </c>
      <c r="C91" s="194">
        <v>1</v>
      </c>
      <c r="D91" s="190">
        <f t="shared" si="1"/>
        <v>8.6730268863833476E-2</v>
      </c>
      <c r="E91" s="116">
        <v>1</v>
      </c>
      <c r="F91" s="116" t="s">
        <v>571</v>
      </c>
      <c r="G91" s="116" t="s">
        <v>571</v>
      </c>
      <c r="H91" s="191" t="s">
        <v>571</v>
      </c>
    </row>
    <row r="92" spans="1:8">
      <c r="A92" s="166"/>
      <c r="B92" s="196" t="s">
        <v>385</v>
      </c>
      <c r="C92" s="194">
        <v>74</v>
      </c>
      <c r="D92" s="190">
        <f t="shared" si="1"/>
        <v>6.4180398959236769</v>
      </c>
      <c r="E92" s="116">
        <v>74</v>
      </c>
      <c r="F92" s="116" t="s">
        <v>571</v>
      </c>
      <c r="G92" s="116" t="s">
        <v>571</v>
      </c>
      <c r="H92" s="191" t="s">
        <v>571</v>
      </c>
    </row>
    <row r="93" spans="1:8" ht="37.5" customHeight="1">
      <c r="A93" s="245"/>
      <c r="B93" s="196" t="s">
        <v>386</v>
      </c>
      <c r="C93" s="194">
        <v>20</v>
      </c>
      <c r="D93" s="190">
        <f t="shared" si="1"/>
        <v>1.7346053772766694</v>
      </c>
      <c r="E93" s="116">
        <v>20</v>
      </c>
      <c r="F93" s="116" t="s">
        <v>571</v>
      </c>
      <c r="G93" s="116" t="s">
        <v>571</v>
      </c>
      <c r="H93" s="191" t="s">
        <v>571</v>
      </c>
    </row>
    <row r="94" spans="1:8" ht="24">
      <c r="B94" s="196" t="s">
        <v>387</v>
      </c>
      <c r="C94" s="194">
        <v>6</v>
      </c>
      <c r="D94" s="190">
        <f t="shared" si="1"/>
        <v>0.52038161318300091</v>
      </c>
      <c r="E94" s="116">
        <v>6</v>
      </c>
      <c r="F94" s="116" t="s">
        <v>571</v>
      </c>
      <c r="G94" s="116" t="s">
        <v>571</v>
      </c>
      <c r="H94" s="191" t="s">
        <v>571</v>
      </c>
    </row>
    <row r="95" spans="1:8" ht="24">
      <c r="B95" s="196" t="s">
        <v>511</v>
      </c>
      <c r="C95" s="194">
        <v>1</v>
      </c>
      <c r="D95" s="190">
        <f t="shared" si="1"/>
        <v>8.6730268863833476E-2</v>
      </c>
      <c r="E95" s="116">
        <v>1</v>
      </c>
      <c r="F95" s="116" t="s">
        <v>571</v>
      </c>
      <c r="G95" s="116" t="s">
        <v>571</v>
      </c>
      <c r="H95" s="191" t="s">
        <v>571</v>
      </c>
    </row>
    <row r="96" spans="1:8" ht="24">
      <c r="B96" s="196" t="s">
        <v>512</v>
      </c>
      <c r="C96" s="195">
        <v>1</v>
      </c>
      <c r="D96" s="190">
        <f t="shared" si="1"/>
        <v>8.6730268863833476E-2</v>
      </c>
      <c r="E96" s="192">
        <v>1</v>
      </c>
      <c r="F96" s="192" t="s">
        <v>571</v>
      </c>
      <c r="G96" s="192" t="s">
        <v>571</v>
      </c>
      <c r="H96" s="191" t="s">
        <v>571</v>
      </c>
    </row>
    <row r="97" spans="2:8" ht="24">
      <c r="B97" s="196" t="s">
        <v>513</v>
      </c>
      <c r="C97" s="150">
        <v>1</v>
      </c>
      <c r="D97" s="190">
        <f t="shared" si="1"/>
        <v>8.6730268863833476E-2</v>
      </c>
      <c r="E97" s="1">
        <v>1</v>
      </c>
      <c r="F97" s="1" t="s">
        <v>571</v>
      </c>
      <c r="G97" s="1" t="s">
        <v>571</v>
      </c>
      <c r="H97" s="1" t="s">
        <v>571</v>
      </c>
    </row>
    <row r="98" spans="2:8" ht="24.75" customHeight="1">
      <c r="B98" s="196" t="s">
        <v>514</v>
      </c>
      <c r="C98" s="150">
        <v>1</v>
      </c>
      <c r="D98" s="190">
        <f t="shared" si="1"/>
        <v>8.6730268863833476E-2</v>
      </c>
      <c r="E98" s="1">
        <v>1</v>
      </c>
      <c r="F98" s="1" t="s">
        <v>571</v>
      </c>
      <c r="G98" s="1" t="s">
        <v>571</v>
      </c>
      <c r="H98" s="1" t="s">
        <v>571</v>
      </c>
    </row>
    <row r="99" spans="2:8" ht="24">
      <c r="B99" s="196" t="s">
        <v>388</v>
      </c>
      <c r="C99" s="150">
        <v>3</v>
      </c>
      <c r="D99" s="190">
        <f t="shared" si="1"/>
        <v>0.26019080659150046</v>
      </c>
      <c r="E99" s="1">
        <v>3</v>
      </c>
      <c r="F99" s="1" t="s">
        <v>571</v>
      </c>
      <c r="G99" s="1" t="s">
        <v>571</v>
      </c>
      <c r="H99" s="1" t="s">
        <v>571</v>
      </c>
    </row>
    <row r="100" spans="2:8">
      <c r="B100" s="196" t="s">
        <v>389</v>
      </c>
      <c r="C100" s="150">
        <v>1</v>
      </c>
      <c r="D100" s="190">
        <f t="shared" si="1"/>
        <v>8.6730268863833476E-2</v>
      </c>
      <c r="E100" s="1">
        <v>1</v>
      </c>
      <c r="F100" s="1" t="s">
        <v>571</v>
      </c>
      <c r="G100" s="1" t="s">
        <v>571</v>
      </c>
      <c r="H100" s="1" t="s">
        <v>571</v>
      </c>
    </row>
    <row r="101" spans="2:8" ht="36">
      <c r="B101" s="196" t="s">
        <v>390</v>
      </c>
      <c r="C101" s="150">
        <v>1</v>
      </c>
      <c r="D101" s="190">
        <f t="shared" si="1"/>
        <v>8.6730268863833476E-2</v>
      </c>
      <c r="E101" s="1">
        <v>1</v>
      </c>
      <c r="F101" s="1" t="s">
        <v>571</v>
      </c>
      <c r="G101" s="1" t="s">
        <v>571</v>
      </c>
      <c r="H101" s="1" t="s">
        <v>571</v>
      </c>
    </row>
    <row r="102" spans="2:8">
      <c r="B102" s="196" t="s">
        <v>391</v>
      </c>
      <c r="C102" s="150">
        <v>2</v>
      </c>
      <c r="D102" s="190">
        <f t="shared" si="1"/>
        <v>0.17346053772766695</v>
      </c>
      <c r="E102" s="1">
        <v>2</v>
      </c>
      <c r="F102" s="1" t="s">
        <v>571</v>
      </c>
      <c r="G102" s="1" t="s">
        <v>571</v>
      </c>
      <c r="H102" s="1" t="s">
        <v>571</v>
      </c>
    </row>
    <row r="103" spans="2:8" ht="24">
      <c r="B103" s="196" t="s">
        <v>515</v>
      </c>
      <c r="C103" s="150">
        <v>1</v>
      </c>
      <c r="D103" s="190">
        <f t="shared" si="1"/>
        <v>8.6730268863833476E-2</v>
      </c>
      <c r="E103" s="1">
        <v>1</v>
      </c>
      <c r="F103" s="1" t="s">
        <v>571</v>
      </c>
      <c r="G103" s="1" t="s">
        <v>571</v>
      </c>
      <c r="H103" s="1" t="s">
        <v>571</v>
      </c>
    </row>
    <row r="104" spans="2:8" ht="24">
      <c r="B104" s="196" t="s">
        <v>516</v>
      </c>
      <c r="C104" s="150">
        <v>1</v>
      </c>
      <c r="D104" s="190">
        <f t="shared" si="1"/>
        <v>8.6730268863833476E-2</v>
      </c>
      <c r="E104" s="1">
        <v>1</v>
      </c>
      <c r="F104" s="1" t="s">
        <v>571</v>
      </c>
      <c r="G104" s="1" t="s">
        <v>571</v>
      </c>
      <c r="H104" s="1" t="s">
        <v>571</v>
      </c>
    </row>
    <row r="105" spans="2:8">
      <c r="B105" s="196" t="s">
        <v>392</v>
      </c>
      <c r="C105" s="150">
        <v>2</v>
      </c>
      <c r="D105" s="190">
        <f t="shared" si="1"/>
        <v>0.17346053772766695</v>
      </c>
      <c r="E105" s="1">
        <v>2</v>
      </c>
      <c r="F105" s="1" t="s">
        <v>571</v>
      </c>
      <c r="G105" s="1" t="s">
        <v>571</v>
      </c>
      <c r="H105" s="1" t="s">
        <v>571</v>
      </c>
    </row>
    <row r="106" spans="2:8">
      <c r="B106" s="196" t="s">
        <v>393</v>
      </c>
      <c r="C106" s="150">
        <v>5</v>
      </c>
      <c r="D106" s="190">
        <f t="shared" si="1"/>
        <v>0.43365134431916735</v>
      </c>
      <c r="E106" s="1">
        <v>5</v>
      </c>
      <c r="F106" s="1" t="s">
        <v>571</v>
      </c>
      <c r="G106" s="1" t="s">
        <v>571</v>
      </c>
      <c r="H106" s="1" t="s">
        <v>571</v>
      </c>
    </row>
    <row r="107" spans="2:8" ht="24">
      <c r="B107" s="196" t="s">
        <v>517</v>
      </c>
      <c r="C107" s="150">
        <v>1</v>
      </c>
      <c r="D107" s="190">
        <f t="shared" si="1"/>
        <v>8.6730268863833476E-2</v>
      </c>
      <c r="E107" s="1">
        <v>1</v>
      </c>
      <c r="F107" s="1" t="s">
        <v>571</v>
      </c>
      <c r="G107" s="1" t="s">
        <v>571</v>
      </c>
      <c r="H107" s="1" t="s">
        <v>571</v>
      </c>
    </row>
    <row r="108" spans="2:8" ht="36.75" customHeight="1">
      <c r="B108" s="196" t="s">
        <v>394</v>
      </c>
      <c r="C108" s="150">
        <v>6</v>
      </c>
      <c r="D108" s="190">
        <f t="shared" si="1"/>
        <v>0.52038161318300091</v>
      </c>
      <c r="E108" s="1">
        <v>6</v>
      </c>
      <c r="F108" s="1" t="s">
        <v>571</v>
      </c>
      <c r="G108" s="1" t="s">
        <v>571</v>
      </c>
      <c r="H108" s="1" t="s">
        <v>571</v>
      </c>
    </row>
    <row r="109" spans="2:8" ht="36">
      <c r="B109" s="196" t="s">
        <v>518</v>
      </c>
      <c r="C109" s="150">
        <v>2</v>
      </c>
      <c r="D109" s="190">
        <f t="shared" si="1"/>
        <v>0.17346053772766695</v>
      </c>
      <c r="E109" s="1">
        <v>2</v>
      </c>
      <c r="F109" s="1" t="s">
        <v>571</v>
      </c>
      <c r="G109" s="1" t="s">
        <v>571</v>
      </c>
      <c r="H109" s="1" t="s">
        <v>571</v>
      </c>
    </row>
    <row r="110" spans="2:8" ht="36">
      <c r="B110" s="196" t="s">
        <v>519</v>
      </c>
      <c r="C110" s="150">
        <v>1</v>
      </c>
      <c r="D110" s="190">
        <f t="shared" si="1"/>
        <v>8.6730268863833476E-2</v>
      </c>
      <c r="E110" s="1">
        <v>1</v>
      </c>
      <c r="F110" s="1" t="s">
        <v>571</v>
      </c>
      <c r="G110" s="1" t="s">
        <v>571</v>
      </c>
      <c r="H110" s="1" t="s">
        <v>571</v>
      </c>
    </row>
    <row r="111" spans="2:8" ht="24">
      <c r="B111" s="196" t="s">
        <v>395</v>
      </c>
      <c r="C111" s="150">
        <v>22</v>
      </c>
      <c r="D111" s="190">
        <f t="shared" si="1"/>
        <v>1.9080659150043366</v>
      </c>
      <c r="E111" s="1">
        <v>21</v>
      </c>
      <c r="F111" s="1">
        <v>1</v>
      </c>
      <c r="G111" s="1" t="s">
        <v>571</v>
      </c>
      <c r="H111" s="1" t="s">
        <v>571</v>
      </c>
    </row>
    <row r="112" spans="2:8">
      <c r="B112" s="145" t="s">
        <v>1</v>
      </c>
      <c r="C112" s="188">
        <v>1153</v>
      </c>
      <c r="D112" s="193">
        <f t="shared" si="1"/>
        <v>100</v>
      </c>
      <c r="E112" s="54">
        <v>1136</v>
      </c>
      <c r="F112" s="117">
        <v>12</v>
      </c>
      <c r="G112" s="117">
        <v>1</v>
      </c>
      <c r="H112" s="117">
        <v>4</v>
      </c>
    </row>
  </sheetData>
  <mergeCells count="1">
    <mergeCell ref="B2:H2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workbookViewId="0">
      <selection activeCell="C3" sqref="C3"/>
    </sheetView>
  </sheetViews>
  <sheetFormatPr baseColWidth="10" defaultRowHeight="15"/>
  <cols>
    <col min="2" max="2" width="42.85546875" customWidth="1"/>
  </cols>
  <sheetData>
    <row r="2" spans="1:8">
      <c r="B2" s="279" t="s">
        <v>419</v>
      </c>
      <c r="C2" s="280"/>
      <c r="D2" s="280"/>
      <c r="E2" s="280"/>
      <c r="F2" s="280"/>
      <c r="G2" s="280"/>
      <c r="H2" s="281"/>
    </row>
    <row r="3" spans="1:8" ht="15.75" thickBot="1">
      <c r="A3" s="137"/>
      <c r="B3" s="72" t="s">
        <v>420</v>
      </c>
      <c r="C3" s="118" t="s">
        <v>13</v>
      </c>
      <c r="D3" s="118" t="s">
        <v>14</v>
      </c>
      <c r="E3" s="19" t="s">
        <v>3</v>
      </c>
      <c r="F3" s="19" t="s">
        <v>4</v>
      </c>
      <c r="G3" s="119" t="s">
        <v>5</v>
      </c>
      <c r="H3" s="119" t="s">
        <v>6</v>
      </c>
    </row>
    <row r="4" spans="1:8" ht="15" customHeight="1" thickTop="1">
      <c r="A4" s="202"/>
      <c r="B4" s="128" t="s">
        <v>398</v>
      </c>
      <c r="C4" s="120">
        <v>2</v>
      </c>
      <c r="D4" s="190">
        <f>C4/C$28*100</f>
        <v>0.17346053772766695</v>
      </c>
      <c r="E4" s="121">
        <v>2</v>
      </c>
      <c r="F4" s="121" t="s">
        <v>571</v>
      </c>
      <c r="G4" s="121" t="s">
        <v>571</v>
      </c>
      <c r="H4" s="197" t="s">
        <v>571</v>
      </c>
    </row>
    <row r="5" spans="1:8">
      <c r="A5" s="198"/>
      <c r="B5" s="128" t="s">
        <v>399</v>
      </c>
      <c r="C5" s="120">
        <v>281</v>
      </c>
      <c r="D5" s="190">
        <f t="shared" ref="D5:D28" si="0">C5/C$28*100</f>
        <v>24.371205550737209</v>
      </c>
      <c r="E5" s="121">
        <v>281</v>
      </c>
      <c r="F5" s="121" t="s">
        <v>571</v>
      </c>
      <c r="G5" s="121" t="s">
        <v>571</v>
      </c>
      <c r="H5" s="197" t="s">
        <v>571</v>
      </c>
    </row>
    <row r="6" spans="1:8">
      <c r="A6" s="198"/>
      <c r="B6" s="128" t="s">
        <v>400</v>
      </c>
      <c r="C6" s="120">
        <v>115</v>
      </c>
      <c r="D6" s="190">
        <f t="shared" si="0"/>
        <v>9.9739809193408497</v>
      </c>
      <c r="E6" s="121">
        <v>115</v>
      </c>
      <c r="F6" s="121" t="s">
        <v>571</v>
      </c>
      <c r="G6" s="121" t="s">
        <v>571</v>
      </c>
      <c r="H6" s="197" t="s">
        <v>571</v>
      </c>
    </row>
    <row r="7" spans="1:8" ht="14.25" customHeight="1">
      <c r="A7" s="198"/>
      <c r="B7" s="128" t="s">
        <v>401</v>
      </c>
      <c r="C7" s="120">
        <v>99</v>
      </c>
      <c r="D7" s="190">
        <f t="shared" si="0"/>
        <v>8.5862966175195155</v>
      </c>
      <c r="E7" s="121">
        <v>99</v>
      </c>
      <c r="F7" s="121" t="s">
        <v>571</v>
      </c>
      <c r="G7" s="121" t="s">
        <v>571</v>
      </c>
      <c r="H7" s="197" t="s">
        <v>571</v>
      </c>
    </row>
    <row r="8" spans="1:8">
      <c r="A8" s="198"/>
      <c r="B8" s="128" t="s">
        <v>402</v>
      </c>
      <c r="C8" s="120">
        <v>89</v>
      </c>
      <c r="D8" s="190">
        <f t="shared" si="0"/>
        <v>7.7189939288811793</v>
      </c>
      <c r="E8" s="121">
        <v>85</v>
      </c>
      <c r="F8" s="121">
        <v>4</v>
      </c>
      <c r="G8" s="121" t="s">
        <v>571</v>
      </c>
      <c r="H8" s="197" t="s">
        <v>571</v>
      </c>
    </row>
    <row r="9" spans="1:8">
      <c r="A9" s="198"/>
      <c r="B9" s="128" t="s">
        <v>403</v>
      </c>
      <c r="C9" s="120">
        <v>15</v>
      </c>
      <c r="D9" s="190">
        <f t="shared" si="0"/>
        <v>1.3009540329575022</v>
      </c>
      <c r="E9" s="121">
        <v>13</v>
      </c>
      <c r="F9" s="121">
        <v>2</v>
      </c>
      <c r="G9" s="121" t="s">
        <v>571</v>
      </c>
      <c r="H9" s="197" t="s">
        <v>571</v>
      </c>
    </row>
    <row r="10" spans="1:8">
      <c r="A10" s="198"/>
      <c r="B10" s="128" t="s">
        <v>404</v>
      </c>
      <c r="C10" s="120">
        <v>11</v>
      </c>
      <c r="D10" s="190">
        <f t="shared" si="0"/>
        <v>0.95403295750216832</v>
      </c>
      <c r="E10" s="121">
        <v>10</v>
      </c>
      <c r="F10" s="121">
        <v>1</v>
      </c>
      <c r="G10" s="121" t="s">
        <v>571</v>
      </c>
      <c r="H10" s="197" t="s">
        <v>571</v>
      </c>
    </row>
    <row r="11" spans="1:8">
      <c r="A11" s="198"/>
      <c r="B11" s="128" t="s">
        <v>405</v>
      </c>
      <c r="C11" s="120">
        <v>116</v>
      </c>
      <c r="D11" s="190">
        <f t="shared" si="0"/>
        <v>10.060711188204683</v>
      </c>
      <c r="E11" s="121">
        <v>116</v>
      </c>
      <c r="F11" s="121" t="s">
        <v>571</v>
      </c>
      <c r="G11" s="121" t="s">
        <v>571</v>
      </c>
      <c r="H11" s="197" t="s">
        <v>571</v>
      </c>
    </row>
    <row r="12" spans="1:8">
      <c r="A12" s="198"/>
      <c r="B12" s="128" t="s">
        <v>406</v>
      </c>
      <c r="C12" s="120">
        <v>193</v>
      </c>
      <c r="D12" s="190">
        <f t="shared" si="0"/>
        <v>16.738941890719861</v>
      </c>
      <c r="E12" s="121">
        <v>193</v>
      </c>
      <c r="F12" s="121" t="s">
        <v>571</v>
      </c>
      <c r="G12" s="121" t="s">
        <v>571</v>
      </c>
      <c r="H12" s="197" t="s">
        <v>571</v>
      </c>
    </row>
    <row r="13" spans="1:8" ht="24">
      <c r="A13" s="198"/>
      <c r="B13" s="128" t="s">
        <v>407</v>
      </c>
      <c r="C13" s="120">
        <v>114</v>
      </c>
      <c r="D13" s="190">
        <f t="shared" si="0"/>
        <v>9.8872506504770161</v>
      </c>
      <c r="E13" s="121">
        <v>114</v>
      </c>
      <c r="F13" s="121" t="s">
        <v>571</v>
      </c>
      <c r="G13" s="121" t="s">
        <v>571</v>
      </c>
      <c r="H13" s="197" t="s">
        <v>571</v>
      </c>
    </row>
    <row r="14" spans="1:8" ht="24">
      <c r="A14" s="198"/>
      <c r="B14" s="128" t="s">
        <v>408</v>
      </c>
      <c r="C14" s="120">
        <v>1</v>
      </c>
      <c r="D14" s="190">
        <f t="shared" si="0"/>
        <v>8.6730268863833476E-2</v>
      </c>
      <c r="E14" s="121">
        <v>1</v>
      </c>
      <c r="F14" s="121" t="s">
        <v>571</v>
      </c>
      <c r="G14" s="121" t="s">
        <v>571</v>
      </c>
      <c r="H14" s="197" t="s">
        <v>571</v>
      </c>
    </row>
    <row r="15" spans="1:8">
      <c r="A15" s="198"/>
      <c r="B15" s="128" t="s">
        <v>409</v>
      </c>
      <c r="C15" s="120">
        <v>3</v>
      </c>
      <c r="D15" s="190">
        <f t="shared" si="0"/>
        <v>0.26019080659150046</v>
      </c>
      <c r="E15" s="121">
        <v>1</v>
      </c>
      <c r="F15" s="121">
        <v>2</v>
      </c>
      <c r="G15" s="121" t="s">
        <v>571</v>
      </c>
      <c r="H15" s="197" t="s">
        <v>571</v>
      </c>
    </row>
    <row r="16" spans="1:8">
      <c r="A16" s="198"/>
      <c r="B16" s="128" t="s">
        <v>410</v>
      </c>
      <c r="C16" s="120">
        <v>42</v>
      </c>
      <c r="D16" s="190">
        <f t="shared" si="0"/>
        <v>3.6426712922810056</v>
      </c>
      <c r="E16" s="121">
        <v>41</v>
      </c>
      <c r="F16" s="121" t="s">
        <v>571</v>
      </c>
      <c r="G16" s="121" t="s">
        <v>571</v>
      </c>
      <c r="H16" s="197">
        <v>1</v>
      </c>
    </row>
    <row r="17" spans="1:8" ht="14.25" customHeight="1">
      <c r="A17" s="198"/>
      <c r="B17" s="128" t="s">
        <v>411</v>
      </c>
      <c r="C17" s="120">
        <v>9</v>
      </c>
      <c r="D17" s="190">
        <f t="shared" si="0"/>
        <v>0.78057241977450131</v>
      </c>
      <c r="E17" s="121">
        <v>8</v>
      </c>
      <c r="F17" s="121" t="s">
        <v>571</v>
      </c>
      <c r="G17" s="121">
        <v>1</v>
      </c>
      <c r="H17" s="197" t="s">
        <v>571</v>
      </c>
    </row>
    <row r="18" spans="1:8">
      <c r="A18" s="198"/>
      <c r="B18" s="128" t="s">
        <v>412</v>
      </c>
      <c r="C18" s="120">
        <v>9</v>
      </c>
      <c r="D18" s="190">
        <f t="shared" si="0"/>
        <v>0.78057241977450131</v>
      </c>
      <c r="E18" s="121">
        <v>8</v>
      </c>
      <c r="F18" s="121">
        <v>1</v>
      </c>
      <c r="G18" s="121" t="s">
        <v>571</v>
      </c>
      <c r="H18" s="197" t="s">
        <v>571</v>
      </c>
    </row>
    <row r="19" spans="1:8">
      <c r="A19" s="198"/>
      <c r="B19" s="128" t="s">
        <v>413</v>
      </c>
      <c r="C19" s="120">
        <v>5</v>
      </c>
      <c r="D19" s="190">
        <f t="shared" si="0"/>
        <v>0.43365134431916735</v>
      </c>
      <c r="E19" s="121">
        <v>5</v>
      </c>
      <c r="F19" s="121" t="s">
        <v>571</v>
      </c>
      <c r="G19" s="121" t="s">
        <v>571</v>
      </c>
      <c r="H19" s="197" t="s">
        <v>571</v>
      </c>
    </row>
    <row r="20" spans="1:8" ht="24">
      <c r="A20" s="198"/>
      <c r="B20" s="128" t="s">
        <v>414</v>
      </c>
      <c r="C20" s="120">
        <v>2</v>
      </c>
      <c r="D20" s="190">
        <f t="shared" si="0"/>
        <v>0.17346053772766695</v>
      </c>
      <c r="E20" s="121">
        <v>2</v>
      </c>
      <c r="F20" s="121" t="s">
        <v>571</v>
      </c>
      <c r="G20" s="121" t="s">
        <v>571</v>
      </c>
      <c r="H20" s="197" t="s">
        <v>571</v>
      </c>
    </row>
    <row r="21" spans="1:8">
      <c r="A21" s="198"/>
      <c r="B21" s="200" t="s">
        <v>521</v>
      </c>
      <c r="C21" s="199">
        <v>1</v>
      </c>
      <c r="D21" s="190">
        <f t="shared" si="0"/>
        <v>8.6730268863833476E-2</v>
      </c>
      <c r="E21" s="121">
        <v>1</v>
      </c>
      <c r="F21" s="121" t="s">
        <v>571</v>
      </c>
      <c r="G21" s="121" t="s">
        <v>571</v>
      </c>
      <c r="H21" s="197" t="s">
        <v>571</v>
      </c>
    </row>
    <row r="22" spans="1:8">
      <c r="A22" s="198"/>
      <c r="B22" s="200" t="s">
        <v>522</v>
      </c>
      <c r="C22" s="199">
        <v>1</v>
      </c>
      <c r="D22" s="190">
        <f t="shared" si="0"/>
        <v>8.6730268863833476E-2</v>
      </c>
      <c r="E22" s="121">
        <v>1</v>
      </c>
      <c r="F22" s="121" t="s">
        <v>571</v>
      </c>
      <c r="G22" s="121" t="s">
        <v>571</v>
      </c>
      <c r="H22" s="197" t="s">
        <v>571</v>
      </c>
    </row>
    <row r="23" spans="1:8" ht="24">
      <c r="A23" s="198"/>
      <c r="B23" s="201" t="s">
        <v>520</v>
      </c>
      <c r="C23" s="150">
        <v>1</v>
      </c>
      <c r="D23" s="108">
        <f t="shared" si="0"/>
        <v>8.6730268863833476E-2</v>
      </c>
      <c r="E23" s="1">
        <v>1</v>
      </c>
      <c r="F23" s="1" t="s">
        <v>571</v>
      </c>
      <c r="G23" s="1" t="s">
        <v>571</v>
      </c>
      <c r="H23" s="197" t="s">
        <v>571</v>
      </c>
    </row>
    <row r="24" spans="1:8" ht="24">
      <c r="A24" s="198"/>
      <c r="B24" s="128" t="s">
        <v>415</v>
      </c>
      <c r="C24" s="120">
        <v>2</v>
      </c>
      <c r="D24" s="190">
        <f t="shared" si="0"/>
        <v>0.17346053772766695</v>
      </c>
      <c r="E24" s="121">
        <v>1</v>
      </c>
      <c r="F24" s="121">
        <v>1</v>
      </c>
      <c r="G24" s="121" t="s">
        <v>571</v>
      </c>
      <c r="H24" s="197" t="s">
        <v>571</v>
      </c>
    </row>
    <row r="25" spans="1:8">
      <c r="A25" s="198"/>
      <c r="B25" s="128" t="s">
        <v>416</v>
      </c>
      <c r="C25" s="120">
        <v>17</v>
      </c>
      <c r="D25" s="190">
        <f t="shared" si="0"/>
        <v>1.4744145706851692</v>
      </c>
      <c r="E25" s="121">
        <v>13</v>
      </c>
      <c r="F25" s="121">
        <v>1</v>
      </c>
      <c r="G25" s="121" t="s">
        <v>571</v>
      </c>
      <c r="H25" s="197">
        <v>3</v>
      </c>
    </row>
    <row r="26" spans="1:8" ht="24">
      <c r="A26" s="198"/>
      <c r="B26" s="128" t="s">
        <v>417</v>
      </c>
      <c r="C26" s="120">
        <v>1</v>
      </c>
      <c r="D26" s="190">
        <f t="shared" si="0"/>
        <v>8.6730268863833476E-2</v>
      </c>
      <c r="E26" s="121">
        <v>1</v>
      </c>
      <c r="F26" s="121" t="s">
        <v>571</v>
      </c>
      <c r="G26" s="121" t="s">
        <v>571</v>
      </c>
      <c r="H26" s="197" t="s">
        <v>571</v>
      </c>
    </row>
    <row r="27" spans="1:8" ht="24">
      <c r="A27" s="198"/>
      <c r="B27" s="128" t="s">
        <v>418</v>
      </c>
      <c r="C27" s="120">
        <v>24</v>
      </c>
      <c r="D27" s="190">
        <f t="shared" si="0"/>
        <v>2.0815264527320037</v>
      </c>
      <c r="E27" s="121">
        <v>24</v>
      </c>
      <c r="F27" s="121" t="s">
        <v>571</v>
      </c>
      <c r="G27" s="121" t="s">
        <v>571</v>
      </c>
      <c r="H27" s="197" t="s">
        <v>571</v>
      </c>
    </row>
    <row r="28" spans="1:8">
      <c r="B28" s="122" t="s">
        <v>1</v>
      </c>
      <c r="C28" s="188">
        <v>1153</v>
      </c>
      <c r="D28" s="105">
        <f t="shared" si="0"/>
        <v>100</v>
      </c>
      <c r="E28" s="188">
        <v>1136</v>
      </c>
      <c r="F28" s="123">
        <v>12</v>
      </c>
      <c r="G28" s="123">
        <v>1</v>
      </c>
      <c r="H28" s="123">
        <v>4</v>
      </c>
    </row>
  </sheetData>
  <mergeCells count="1">
    <mergeCell ref="B2:H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6"/>
  <sheetViews>
    <sheetView workbookViewId="0">
      <selection sqref="A1:XFD1048576"/>
    </sheetView>
  </sheetViews>
  <sheetFormatPr baseColWidth="10" defaultRowHeight="15"/>
  <cols>
    <col min="2" max="2" width="35.7109375" customWidth="1"/>
  </cols>
  <sheetData>
    <row r="2" spans="2:8">
      <c r="B2" s="234" t="s">
        <v>452</v>
      </c>
      <c r="C2" s="235"/>
      <c r="D2" s="235"/>
      <c r="E2" s="235"/>
      <c r="F2" s="235"/>
      <c r="G2" s="248"/>
      <c r="H2" s="249"/>
    </row>
    <row r="3" spans="2:8">
      <c r="B3" s="127" t="s">
        <v>453</v>
      </c>
      <c r="C3" s="47" t="s">
        <v>13</v>
      </c>
      <c r="D3" s="47" t="s">
        <v>14</v>
      </c>
      <c r="E3" s="48" t="s">
        <v>3</v>
      </c>
      <c r="F3" s="48" t="s">
        <v>4</v>
      </c>
      <c r="G3" s="246" t="s">
        <v>5</v>
      </c>
      <c r="H3" s="247" t="s">
        <v>6</v>
      </c>
    </row>
    <row r="4" spans="2:8" ht="24">
      <c r="B4" s="204" t="s">
        <v>421</v>
      </c>
      <c r="C4" s="203">
        <v>12</v>
      </c>
      <c r="D4" s="108">
        <f>C4/C$36*100</f>
        <v>1.0407632263660018</v>
      </c>
      <c r="E4" s="124">
        <v>10</v>
      </c>
      <c r="F4" s="124">
        <v>2</v>
      </c>
      <c r="G4" s="124" t="s">
        <v>571</v>
      </c>
      <c r="H4" s="250" t="s">
        <v>571</v>
      </c>
    </row>
    <row r="5" spans="2:8">
      <c r="B5" s="204" t="s">
        <v>422</v>
      </c>
      <c r="C5" s="203">
        <v>12</v>
      </c>
      <c r="D5" s="108">
        <f t="shared" ref="D5:D36" si="0">C5/C$36*100</f>
        <v>1.0407632263660018</v>
      </c>
      <c r="E5" s="124">
        <v>12</v>
      </c>
      <c r="F5" s="124" t="s">
        <v>571</v>
      </c>
      <c r="G5" s="124" t="s">
        <v>571</v>
      </c>
      <c r="H5" s="250" t="s">
        <v>571</v>
      </c>
    </row>
    <row r="6" spans="2:8">
      <c r="B6" s="204" t="s">
        <v>423</v>
      </c>
      <c r="C6" s="203">
        <v>76</v>
      </c>
      <c r="D6" s="108">
        <f t="shared" si="0"/>
        <v>6.5915004336513441</v>
      </c>
      <c r="E6" s="124">
        <v>76</v>
      </c>
      <c r="F6" s="124" t="s">
        <v>571</v>
      </c>
      <c r="G6" s="124" t="s">
        <v>571</v>
      </c>
      <c r="H6" s="250" t="s">
        <v>571</v>
      </c>
    </row>
    <row r="7" spans="2:8">
      <c r="B7" s="204" t="s">
        <v>523</v>
      </c>
      <c r="C7" s="203">
        <v>1</v>
      </c>
      <c r="D7" s="108">
        <f t="shared" si="0"/>
        <v>8.6730268863833476E-2</v>
      </c>
      <c r="E7" s="124">
        <v>1</v>
      </c>
      <c r="F7" s="124" t="s">
        <v>571</v>
      </c>
      <c r="G7" s="124" t="s">
        <v>571</v>
      </c>
      <c r="H7" s="250" t="s">
        <v>571</v>
      </c>
    </row>
    <row r="8" spans="2:8">
      <c r="B8" s="204" t="s">
        <v>424</v>
      </c>
      <c r="C8" s="203">
        <v>4</v>
      </c>
      <c r="D8" s="108">
        <f t="shared" si="0"/>
        <v>0.3469210754553339</v>
      </c>
      <c r="E8" s="124">
        <v>3</v>
      </c>
      <c r="F8" s="124">
        <v>1</v>
      </c>
      <c r="G8" s="124" t="s">
        <v>571</v>
      </c>
      <c r="H8" s="250" t="s">
        <v>571</v>
      </c>
    </row>
    <row r="9" spans="2:8" ht="24">
      <c r="B9" s="204" t="s">
        <v>425</v>
      </c>
      <c r="C9" s="203">
        <v>8</v>
      </c>
      <c r="D9" s="108">
        <f t="shared" si="0"/>
        <v>0.69384215091066781</v>
      </c>
      <c r="E9" s="124">
        <v>7</v>
      </c>
      <c r="F9" s="124" t="s">
        <v>571</v>
      </c>
      <c r="G9" s="124">
        <v>1</v>
      </c>
      <c r="H9" s="250" t="s">
        <v>571</v>
      </c>
    </row>
    <row r="10" spans="2:8" ht="24">
      <c r="B10" s="204" t="s">
        <v>426</v>
      </c>
      <c r="C10" s="203">
        <v>15</v>
      </c>
      <c r="D10" s="108">
        <f t="shared" si="0"/>
        <v>1.3009540329575022</v>
      </c>
      <c r="E10" s="124">
        <v>15</v>
      </c>
      <c r="F10" s="124" t="s">
        <v>571</v>
      </c>
      <c r="G10" s="124" t="s">
        <v>571</v>
      </c>
      <c r="H10" s="250" t="s">
        <v>571</v>
      </c>
    </row>
    <row r="11" spans="2:8" ht="24">
      <c r="B11" s="204" t="s">
        <v>427</v>
      </c>
      <c r="C11" s="203">
        <v>7</v>
      </c>
      <c r="D11" s="108">
        <f t="shared" si="0"/>
        <v>0.60711188204683442</v>
      </c>
      <c r="E11" s="124">
        <v>7</v>
      </c>
      <c r="F11" s="124" t="s">
        <v>571</v>
      </c>
      <c r="G11" s="124" t="s">
        <v>571</v>
      </c>
      <c r="H11" s="250" t="s">
        <v>571</v>
      </c>
    </row>
    <row r="12" spans="2:8" ht="24">
      <c r="B12" s="204" t="s">
        <v>428</v>
      </c>
      <c r="C12" s="203">
        <v>159</v>
      </c>
      <c r="D12" s="108">
        <f t="shared" si="0"/>
        <v>13.790112749349523</v>
      </c>
      <c r="E12" s="124">
        <v>159</v>
      </c>
      <c r="F12" s="124" t="s">
        <v>571</v>
      </c>
      <c r="G12" s="124" t="s">
        <v>571</v>
      </c>
      <c r="H12" s="250" t="s">
        <v>571</v>
      </c>
    </row>
    <row r="13" spans="2:8" ht="24">
      <c r="B13" s="204" t="s">
        <v>429</v>
      </c>
      <c r="C13" s="203">
        <v>37</v>
      </c>
      <c r="D13" s="108">
        <f t="shared" si="0"/>
        <v>3.2090199479618384</v>
      </c>
      <c r="E13" s="124">
        <v>36</v>
      </c>
      <c r="F13" s="124">
        <v>1</v>
      </c>
      <c r="G13" s="124" t="s">
        <v>571</v>
      </c>
      <c r="H13" s="250" t="s">
        <v>571</v>
      </c>
    </row>
    <row r="14" spans="2:8" ht="36">
      <c r="B14" s="204" t="s">
        <v>430</v>
      </c>
      <c r="C14" s="203">
        <v>35</v>
      </c>
      <c r="D14" s="108">
        <f t="shared" si="0"/>
        <v>3.0355594102341716</v>
      </c>
      <c r="E14" s="124">
        <v>35</v>
      </c>
      <c r="F14" s="124" t="s">
        <v>571</v>
      </c>
      <c r="G14" s="124" t="s">
        <v>571</v>
      </c>
      <c r="H14" s="250" t="s">
        <v>571</v>
      </c>
    </row>
    <row r="15" spans="2:8">
      <c r="B15" s="204" t="s">
        <v>431</v>
      </c>
      <c r="C15" s="203">
        <v>4</v>
      </c>
      <c r="D15" s="108">
        <f t="shared" si="0"/>
        <v>0.3469210754553339</v>
      </c>
      <c r="E15" s="124">
        <v>3</v>
      </c>
      <c r="F15" s="124">
        <v>1</v>
      </c>
      <c r="G15" s="124" t="s">
        <v>571</v>
      </c>
      <c r="H15" s="250" t="s">
        <v>571</v>
      </c>
    </row>
    <row r="16" spans="2:8" ht="24">
      <c r="B16" s="204" t="s">
        <v>432</v>
      </c>
      <c r="C16" s="203">
        <v>6</v>
      </c>
      <c r="D16" s="108">
        <f t="shared" si="0"/>
        <v>0.52038161318300091</v>
      </c>
      <c r="E16" s="124">
        <v>5</v>
      </c>
      <c r="F16" s="124">
        <v>1</v>
      </c>
      <c r="G16" s="124" t="s">
        <v>571</v>
      </c>
      <c r="H16" s="250" t="s">
        <v>571</v>
      </c>
    </row>
    <row r="17" spans="2:8">
      <c r="B17" s="204" t="s">
        <v>433</v>
      </c>
      <c r="C17" s="203">
        <v>2</v>
      </c>
      <c r="D17" s="108">
        <f t="shared" si="0"/>
        <v>0.17346053772766695</v>
      </c>
      <c r="E17" s="124">
        <v>2</v>
      </c>
      <c r="F17" s="124" t="s">
        <v>571</v>
      </c>
      <c r="G17" s="124" t="s">
        <v>571</v>
      </c>
      <c r="H17" s="250" t="s">
        <v>571</v>
      </c>
    </row>
    <row r="18" spans="2:8" ht="24">
      <c r="B18" s="204" t="s">
        <v>434</v>
      </c>
      <c r="C18" s="203">
        <v>5</v>
      </c>
      <c r="D18" s="108">
        <f t="shared" si="0"/>
        <v>0.43365134431916735</v>
      </c>
      <c r="E18" s="124">
        <v>5</v>
      </c>
      <c r="F18" s="124" t="s">
        <v>571</v>
      </c>
      <c r="G18" s="124" t="s">
        <v>571</v>
      </c>
      <c r="H18" s="250" t="s">
        <v>571</v>
      </c>
    </row>
    <row r="19" spans="2:8">
      <c r="B19" s="204" t="s">
        <v>435</v>
      </c>
      <c r="C19" s="203">
        <v>43</v>
      </c>
      <c r="D19" s="108">
        <f t="shared" si="0"/>
        <v>3.7294015611448397</v>
      </c>
      <c r="E19" s="124">
        <v>43</v>
      </c>
      <c r="F19" s="124" t="s">
        <v>571</v>
      </c>
      <c r="G19" s="124" t="s">
        <v>571</v>
      </c>
      <c r="H19" s="250" t="s">
        <v>571</v>
      </c>
    </row>
    <row r="20" spans="2:8">
      <c r="B20" s="204" t="s">
        <v>436</v>
      </c>
      <c r="C20" s="203">
        <v>57</v>
      </c>
      <c r="D20" s="108">
        <f t="shared" si="0"/>
        <v>4.9436253252385081</v>
      </c>
      <c r="E20" s="124">
        <v>57</v>
      </c>
      <c r="F20" s="124" t="s">
        <v>571</v>
      </c>
      <c r="G20" s="124" t="s">
        <v>571</v>
      </c>
      <c r="H20" s="250" t="s">
        <v>571</v>
      </c>
    </row>
    <row r="21" spans="2:8">
      <c r="B21" s="204" t="s">
        <v>437</v>
      </c>
      <c r="C21" s="203">
        <v>77</v>
      </c>
      <c r="D21" s="108">
        <f t="shared" si="0"/>
        <v>6.6782307025151786</v>
      </c>
      <c r="E21" s="124">
        <v>76</v>
      </c>
      <c r="F21" s="124">
        <v>1</v>
      </c>
      <c r="G21" s="124" t="s">
        <v>571</v>
      </c>
      <c r="H21" s="250" t="s">
        <v>571</v>
      </c>
    </row>
    <row r="22" spans="2:8">
      <c r="B22" s="204" t="s">
        <v>438</v>
      </c>
      <c r="C22" s="203">
        <v>137</v>
      </c>
      <c r="D22" s="108">
        <f t="shared" si="0"/>
        <v>11.882046834345186</v>
      </c>
      <c r="E22" s="124">
        <v>137</v>
      </c>
      <c r="F22" s="124" t="s">
        <v>571</v>
      </c>
      <c r="G22" s="124" t="s">
        <v>571</v>
      </c>
      <c r="H22" s="250" t="s">
        <v>571</v>
      </c>
    </row>
    <row r="23" spans="2:8">
      <c r="B23" s="204" t="s">
        <v>439</v>
      </c>
      <c r="C23" s="203">
        <v>42</v>
      </c>
      <c r="D23" s="108">
        <f t="shared" si="0"/>
        <v>3.6426712922810056</v>
      </c>
      <c r="E23" s="124">
        <v>42</v>
      </c>
      <c r="F23" s="124" t="s">
        <v>571</v>
      </c>
      <c r="G23" s="124" t="s">
        <v>571</v>
      </c>
      <c r="H23" s="250" t="s">
        <v>571</v>
      </c>
    </row>
    <row r="24" spans="2:8" ht="24">
      <c r="B24" s="204" t="s">
        <v>440</v>
      </c>
      <c r="C24" s="203">
        <v>5</v>
      </c>
      <c r="D24" s="108">
        <f t="shared" si="0"/>
        <v>0.43365134431916735</v>
      </c>
      <c r="E24" s="124">
        <v>5</v>
      </c>
      <c r="F24" s="124" t="s">
        <v>571</v>
      </c>
      <c r="G24" s="124" t="s">
        <v>571</v>
      </c>
      <c r="H24" s="250" t="s">
        <v>571</v>
      </c>
    </row>
    <row r="25" spans="2:8" ht="24">
      <c r="B25" s="204" t="s">
        <v>441</v>
      </c>
      <c r="C25" s="203">
        <v>8</v>
      </c>
      <c r="D25" s="108">
        <f t="shared" si="0"/>
        <v>0.69384215091066781</v>
      </c>
      <c r="E25" s="124">
        <v>8</v>
      </c>
      <c r="F25" s="124" t="s">
        <v>571</v>
      </c>
      <c r="G25" s="124" t="s">
        <v>571</v>
      </c>
      <c r="H25" s="250" t="s">
        <v>571</v>
      </c>
    </row>
    <row r="26" spans="2:8">
      <c r="B26" s="204" t="s">
        <v>442</v>
      </c>
      <c r="C26" s="203">
        <v>6</v>
      </c>
      <c r="D26" s="108">
        <f t="shared" si="0"/>
        <v>0.52038161318300091</v>
      </c>
      <c r="E26" s="124">
        <v>6</v>
      </c>
      <c r="F26" s="124" t="s">
        <v>571</v>
      </c>
      <c r="G26" s="124" t="s">
        <v>571</v>
      </c>
      <c r="H26" s="250" t="s">
        <v>571</v>
      </c>
    </row>
    <row r="27" spans="2:8">
      <c r="B27" s="204" t="s">
        <v>443</v>
      </c>
      <c r="C27" s="203">
        <v>156</v>
      </c>
      <c r="D27" s="108">
        <f t="shared" si="0"/>
        <v>13.529921942758023</v>
      </c>
      <c r="E27" s="124">
        <v>154</v>
      </c>
      <c r="F27" s="124">
        <v>2</v>
      </c>
      <c r="G27" s="124" t="s">
        <v>571</v>
      </c>
      <c r="H27" s="250" t="s">
        <v>571</v>
      </c>
    </row>
    <row r="28" spans="2:8">
      <c r="B28" s="204" t="s">
        <v>444</v>
      </c>
      <c r="C28" s="203">
        <v>93</v>
      </c>
      <c r="D28" s="108">
        <f t="shared" si="0"/>
        <v>8.0659150043365138</v>
      </c>
      <c r="E28" s="124">
        <v>93</v>
      </c>
      <c r="F28" s="124" t="s">
        <v>571</v>
      </c>
      <c r="G28" s="124" t="s">
        <v>571</v>
      </c>
      <c r="H28" s="250" t="s">
        <v>571</v>
      </c>
    </row>
    <row r="29" spans="2:8">
      <c r="B29" s="204" t="s">
        <v>445</v>
      </c>
      <c r="C29" s="203">
        <v>75</v>
      </c>
      <c r="D29" s="108">
        <f t="shared" si="0"/>
        <v>6.5047701647875114</v>
      </c>
      <c r="E29" s="124">
        <v>74</v>
      </c>
      <c r="F29" s="124">
        <v>1</v>
      </c>
      <c r="G29" s="124" t="s">
        <v>571</v>
      </c>
      <c r="H29" s="250" t="s">
        <v>571</v>
      </c>
    </row>
    <row r="30" spans="2:8">
      <c r="B30" s="204" t="s">
        <v>446</v>
      </c>
      <c r="C30" s="203">
        <v>10</v>
      </c>
      <c r="D30" s="108">
        <f t="shared" si="0"/>
        <v>0.86730268863833471</v>
      </c>
      <c r="E30" s="124">
        <v>10</v>
      </c>
      <c r="F30" s="124" t="s">
        <v>571</v>
      </c>
      <c r="G30" s="124" t="s">
        <v>571</v>
      </c>
      <c r="H30" s="250" t="s">
        <v>571</v>
      </c>
    </row>
    <row r="31" spans="2:8" ht="24">
      <c r="B31" s="204" t="s">
        <v>447</v>
      </c>
      <c r="C31" s="203">
        <v>1</v>
      </c>
      <c r="D31" s="108">
        <f t="shared" si="0"/>
        <v>8.6730268863833476E-2</v>
      </c>
      <c r="E31" s="124">
        <v>1</v>
      </c>
      <c r="F31" s="124" t="s">
        <v>571</v>
      </c>
      <c r="G31" s="124" t="s">
        <v>571</v>
      </c>
      <c r="H31" s="250" t="s">
        <v>571</v>
      </c>
    </row>
    <row r="32" spans="2:8" ht="24">
      <c r="B32" s="204" t="s">
        <v>448</v>
      </c>
      <c r="C32" s="203">
        <v>10</v>
      </c>
      <c r="D32" s="108">
        <f t="shared" si="0"/>
        <v>0.86730268863833471</v>
      </c>
      <c r="E32" s="124">
        <v>10</v>
      </c>
      <c r="F32" s="124" t="s">
        <v>571</v>
      </c>
      <c r="G32" s="124" t="s">
        <v>571</v>
      </c>
      <c r="H32" s="250" t="s">
        <v>571</v>
      </c>
    </row>
    <row r="33" spans="2:8">
      <c r="B33" s="204" t="s">
        <v>449</v>
      </c>
      <c r="C33" s="203">
        <v>2</v>
      </c>
      <c r="D33" s="108">
        <f t="shared" si="0"/>
        <v>0.17346053772766695</v>
      </c>
      <c r="E33" s="124">
        <v>2</v>
      </c>
      <c r="F33" s="124" t="s">
        <v>571</v>
      </c>
      <c r="G33" s="124" t="s">
        <v>571</v>
      </c>
      <c r="H33" s="250" t="s">
        <v>571</v>
      </c>
    </row>
    <row r="34" spans="2:8">
      <c r="B34" s="204" t="s">
        <v>450</v>
      </c>
      <c r="C34" s="203">
        <v>42</v>
      </c>
      <c r="D34" s="108">
        <f t="shared" si="0"/>
        <v>3.6426712922810056</v>
      </c>
      <c r="E34" s="124">
        <v>36</v>
      </c>
      <c r="F34" s="124">
        <v>2</v>
      </c>
      <c r="G34" s="124" t="s">
        <v>571</v>
      </c>
      <c r="H34" s="250">
        <v>4</v>
      </c>
    </row>
    <row r="35" spans="2:8" ht="24">
      <c r="B35" s="204" t="s">
        <v>451</v>
      </c>
      <c r="C35" s="203">
        <v>6</v>
      </c>
      <c r="D35" s="108">
        <f t="shared" si="0"/>
        <v>0.52038161318300091</v>
      </c>
      <c r="E35" s="124">
        <v>6</v>
      </c>
      <c r="F35" s="124" t="s">
        <v>571</v>
      </c>
      <c r="G35" s="124" t="s">
        <v>571</v>
      </c>
      <c r="H35" s="250" t="s">
        <v>571</v>
      </c>
    </row>
    <row r="36" spans="2:8">
      <c r="B36" s="126" t="s">
        <v>1</v>
      </c>
      <c r="C36" s="188">
        <v>1153</v>
      </c>
      <c r="D36" s="105">
        <f t="shared" si="0"/>
        <v>100</v>
      </c>
      <c r="E36" s="188">
        <v>1136</v>
      </c>
      <c r="F36" s="125">
        <v>12</v>
      </c>
      <c r="G36" s="125">
        <v>1</v>
      </c>
      <c r="H36" s="125">
        <v>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0"/>
  <sheetViews>
    <sheetView tabSelected="1" workbookViewId="0">
      <selection activeCell="B6" sqref="B6"/>
    </sheetView>
  </sheetViews>
  <sheetFormatPr baseColWidth="10" defaultRowHeight="15"/>
  <sheetData>
    <row r="2" spans="1:21">
      <c r="A2" s="137"/>
      <c r="B2" s="310" t="s">
        <v>543</v>
      </c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1"/>
    </row>
    <row r="3" spans="1:21">
      <c r="B3" s="242"/>
      <c r="C3" s="312">
        <v>2012</v>
      </c>
      <c r="D3" s="312"/>
      <c r="E3" s="312"/>
      <c r="F3" s="312"/>
      <c r="G3" s="312">
        <v>2013</v>
      </c>
      <c r="H3" s="312"/>
      <c r="I3" s="312"/>
      <c r="J3" s="312"/>
      <c r="K3" s="312">
        <v>2014</v>
      </c>
      <c r="L3" s="312"/>
      <c r="M3" s="312"/>
      <c r="N3" s="312"/>
      <c r="O3" s="312">
        <v>2015</v>
      </c>
      <c r="P3" s="312"/>
      <c r="Q3" s="312"/>
      <c r="R3" s="312"/>
    </row>
    <row r="4" spans="1:21">
      <c r="B4" s="242" t="s">
        <v>573</v>
      </c>
      <c r="C4" s="242" t="s">
        <v>2</v>
      </c>
      <c r="D4" s="242" t="s">
        <v>3</v>
      </c>
      <c r="E4" s="242" t="s">
        <v>574</v>
      </c>
      <c r="F4" s="242" t="s">
        <v>6</v>
      </c>
      <c r="G4" s="242" t="s">
        <v>2</v>
      </c>
      <c r="H4" s="242" t="s">
        <v>3</v>
      </c>
      <c r="I4" s="242" t="s">
        <v>574</v>
      </c>
      <c r="J4" s="242" t="s">
        <v>6</v>
      </c>
      <c r="K4" s="242" t="s">
        <v>2</v>
      </c>
      <c r="L4" s="242" t="s">
        <v>3</v>
      </c>
      <c r="M4" s="242" t="s">
        <v>574</v>
      </c>
      <c r="N4" s="242" t="s">
        <v>6</v>
      </c>
      <c r="O4" s="242" t="s">
        <v>2</v>
      </c>
      <c r="P4" s="242" t="s">
        <v>3</v>
      </c>
      <c r="Q4" s="242" t="s">
        <v>574</v>
      </c>
      <c r="R4" s="242" t="s">
        <v>6</v>
      </c>
    </row>
    <row r="5" spans="1:21">
      <c r="B5" s="1" t="s">
        <v>7</v>
      </c>
      <c r="C5" s="251">
        <v>4332.4200913242012</v>
      </c>
      <c r="D5" s="252">
        <v>4317.8082191780823</v>
      </c>
      <c r="E5" s="252">
        <v>10.958904109589042</v>
      </c>
      <c r="F5" s="252">
        <v>3.6529680365296806</v>
      </c>
      <c r="G5" s="251">
        <v>4647.780659602844</v>
      </c>
      <c r="H5" s="252">
        <v>4627.6749033248216</v>
      </c>
      <c r="I5" s="252">
        <v>16.754796898351998</v>
      </c>
      <c r="J5" s="252">
        <v>3.3509593796703996</v>
      </c>
      <c r="K5" s="251">
        <v>4756.6576740273322</v>
      </c>
      <c r="L5" s="252">
        <v>4728.4282516295443</v>
      </c>
      <c r="M5" s="252">
        <v>20.387916176180454</v>
      </c>
      <c r="N5" s="252">
        <v>7.841506221607867</v>
      </c>
      <c r="O5" s="251">
        <v>5435.7475599278996</v>
      </c>
      <c r="P5" s="252">
        <v>5419.5126364526868</v>
      </c>
      <c r="Q5" s="252">
        <v>11.80721707288167</v>
      </c>
      <c r="R5" s="252">
        <v>4.4277064023306263</v>
      </c>
      <c r="S5" s="253"/>
      <c r="T5" s="253"/>
      <c r="U5" s="253"/>
    </row>
    <row r="6" spans="1:21">
      <c r="B6" s="313" t="s">
        <v>8</v>
      </c>
      <c r="C6" s="251">
        <v>4475.1590847706539</v>
      </c>
      <c r="D6" s="252">
        <v>4437.3359960787766</v>
      </c>
      <c r="E6" s="252">
        <v>36.103857387700238</v>
      </c>
      <c r="F6" s="252">
        <v>1.7192313041762022</v>
      </c>
      <c r="G6" s="251">
        <v>4637.0331450897693</v>
      </c>
      <c r="H6" s="252">
        <v>4607.0599270416606</v>
      </c>
      <c r="I6" s="252">
        <v>22.920696154436122</v>
      </c>
      <c r="J6" s="252">
        <v>7.0525218936726528</v>
      </c>
      <c r="K6" s="251">
        <v>4773.203975265079</v>
      </c>
      <c r="L6" s="252">
        <v>4733.1223062504405</v>
      </c>
      <c r="M6" s="252">
        <v>34.853625230121061</v>
      </c>
      <c r="N6" s="252">
        <v>5.2280437845181593</v>
      </c>
      <c r="O6" s="251">
        <v>5159.793185008315</v>
      </c>
      <c r="P6" s="252">
        <v>5122.8415411052601</v>
      </c>
      <c r="Q6" s="252">
        <v>31.912783370819653</v>
      </c>
      <c r="R6" s="252">
        <v>5.0388605322346827</v>
      </c>
      <c r="S6" s="253"/>
      <c r="T6" s="253"/>
      <c r="U6" s="253"/>
    </row>
    <row r="7" spans="1:21">
      <c r="B7" s="254" t="s">
        <v>9</v>
      </c>
      <c r="C7" s="251">
        <v>5370.0748741868174</v>
      </c>
      <c r="D7" s="252">
        <v>5288.8468508797905</v>
      </c>
      <c r="E7" s="252">
        <v>76.715355345525978</v>
      </c>
      <c r="F7" s="252">
        <v>4.5126679615015277</v>
      </c>
      <c r="G7" s="251">
        <v>4792.8107838242631</v>
      </c>
      <c r="H7" s="252">
        <v>4749.6323082943154</v>
      </c>
      <c r="I7" s="252">
        <v>43.178475529948322</v>
      </c>
      <c r="J7" s="252">
        <v>0</v>
      </c>
      <c r="K7" s="251">
        <v>5063.8429146048502</v>
      </c>
      <c r="L7" s="252">
        <v>5004.204507687662</v>
      </c>
      <c r="M7" s="252">
        <v>54.216733561079771</v>
      </c>
      <c r="N7" s="252">
        <v>5.4216733561079762</v>
      </c>
      <c r="O7" s="251">
        <v>5844.9294096773374</v>
      </c>
      <c r="P7" s="252">
        <v>5758.7509188147924</v>
      </c>
      <c r="Q7" s="252">
        <v>65.901198894887585</v>
      </c>
      <c r="R7" s="252">
        <v>20.277291967657721</v>
      </c>
      <c r="S7" s="253"/>
      <c r="T7" s="253"/>
      <c r="U7" s="253"/>
    </row>
    <row r="8" spans="1:21">
      <c r="B8" s="1" t="s">
        <v>10</v>
      </c>
      <c r="C8" s="251">
        <v>1950.9679018055162</v>
      </c>
      <c r="D8" s="252">
        <v>1936.4832743220945</v>
      </c>
      <c r="E8" s="252">
        <v>11.884822550500004</v>
      </c>
      <c r="F8" s="252">
        <v>2.599804932921876</v>
      </c>
      <c r="G8" s="251">
        <v>2074.2486723236807</v>
      </c>
      <c r="H8" s="252">
        <v>2062.3651556276845</v>
      </c>
      <c r="I8" s="252">
        <v>7.666784965158679</v>
      </c>
      <c r="J8" s="252">
        <v>4.2167317308372727</v>
      </c>
      <c r="K8" s="251">
        <v>2196.7901690803301</v>
      </c>
      <c r="L8" s="252">
        <v>2184.391661199425</v>
      </c>
      <c r="M8" s="252">
        <v>10.144233720740365</v>
      </c>
      <c r="N8" s="252">
        <v>2.2542741601645253</v>
      </c>
      <c r="O8" s="251">
        <v>2336.0081428015778</v>
      </c>
      <c r="P8" s="252">
        <v>2322.2690452274469</v>
      </c>
      <c r="Q8" s="252">
        <v>10.846655979577053</v>
      </c>
      <c r="R8" s="252">
        <v>2.8924415945538806</v>
      </c>
      <c r="S8" s="253"/>
      <c r="T8" s="253"/>
      <c r="U8" s="253"/>
    </row>
    <row r="9" spans="1:21">
      <c r="B9" s="1" t="s">
        <v>2</v>
      </c>
      <c r="C9" s="251">
        <v>2823.9565099815168</v>
      </c>
      <c r="D9" s="252">
        <v>2802.4392375723037</v>
      </c>
      <c r="E9" s="252">
        <v>18.79669773678361</v>
      </c>
      <c r="F9" s="252">
        <v>2.7205746724292066</v>
      </c>
      <c r="G9" s="251">
        <v>2956.8337891290644</v>
      </c>
      <c r="H9" s="252">
        <v>2939.6531775200083</v>
      </c>
      <c r="I9" s="252">
        <v>12.885458706791614</v>
      </c>
      <c r="J9" s="252">
        <v>4.2951529022638715</v>
      </c>
      <c r="K9" s="251">
        <v>3093.7643753266311</v>
      </c>
      <c r="L9" s="252">
        <v>3072.8156003801828</v>
      </c>
      <c r="M9" s="252">
        <v>17.251932308839656</v>
      </c>
      <c r="N9" s="252">
        <v>3.6968426376084973</v>
      </c>
      <c r="O9" s="251">
        <v>3392.1001483751684</v>
      </c>
      <c r="P9" s="252">
        <v>3371.325925182392</v>
      </c>
      <c r="Q9" s="252">
        <v>16.524950266981822</v>
      </c>
      <c r="R9" s="252">
        <v>4.2492729257953261</v>
      </c>
      <c r="S9" s="253"/>
      <c r="T9" s="253"/>
      <c r="U9" s="253"/>
    </row>
    <row r="10" spans="1:21" ht="41.25" customHeight="1" thickBot="1">
      <c r="B10" s="309" t="s">
        <v>575</v>
      </c>
      <c r="C10" s="309"/>
      <c r="D10" s="309"/>
      <c r="E10" s="309"/>
      <c r="F10" s="309"/>
      <c r="G10" s="309"/>
      <c r="H10" s="309"/>
    </row>
    <row r="13" spans="1:21" ht="30.75" customHeight="1">
      <c r="A13" s="137"/>
      <c r="B13" s="306" t="s">
        <v>544</v>
      </c>
      <c r="C13" s="307"/>
      <c r="D13" s="307"/>
      <c r="E13" s="307"/>
      <c r="F13" s="307"/>
      <c r="G13" s="307"/>
      <c r="H13" s="308"/>
    </row>
    <row r="14" spans="1:21" ht="30">
      <c r="B14" s="255" t="s">
        <v>573</v>
      </c>
      <c r="C14" s="256" t="s">
        <v>576</v>
      </c>
      <c r="D14" s="255" t="s">
        <v>577</v>
      </c>
      <c r="E14" s="257" t="s">
        <v>578</v>
      </c>
    </row>
    <row r="15" spans="1:21">
      <c r="B15" s="1" t="s">
        <v>7</v>
      </c>
      <c r="C15" s="258">
        <v>5637.3565066268138</v>
      </c>
      <c r="D15" s="252">
        <v>4882.0943797860282</v>
      </c>
      <c r="E15" s="258">
        <v>5435.7475599278996</v>
      </c>
    </row>
    <row r="16" spans="1:21">
      <c r="B16" s="313" t="s">
        <v>8</v>
      </c>
      <c r="C16" s="258">
        <v>5719.7483036965059</v>
      </c>
      <c r="D16" s="252">
        <v>3597.197878353591</v>
      </c>
      <c r="E16" s="252">
        <v>5159.793185008316</v>
      </c>
    </row>
    <row r="17" spans="2:8">
      <c r="B17" s="254" t="s">
        <v>9</v>
      </c>
      <c r="C17" s="258">
        <v>6422.1050996354988</v>
      </c>
      <c r="D17" s="252">
        <v>612.32612489411849</v>
      </c>
      <c r="E17" s="252">
        <v>5844.9294096773365</v>
      </c>
    </row>
    <row r="18" spans="2:8">
      <c r="B18" s="1" t="s">
        <v>10</v>
      </c>
      <c r="C18" s="258">
        <v>3098.6146560917059</v>
      </c>
      <c r="D18" s="252">
        <v>1692.8534658042265</v>
      </c>
      <c r="E18" s="252">
        <v>2336.0081428015769</v>
      </c>
    </row>
    <row r="19" spans="2:8">
      <c r="B19" s="242" t="s">
        <v>1</v>
      </c>
      <c r="C19" s="259">
        <v>4360.268613403884</v>
      </c>
      <c r="D19" s="251">
        <v>2152.905483197299</v>
      </c>
      <c r="E19" s="251">
        <v>3392.1001483751675</v>
      </c>
    </row>
    <row r="20" spans="2:8" ht="46.5" customHeight="1" thickBot="1">
      <c r="B20" s="309" t="s">
        <v>575</v>
      </c>
      <c r="C20" s="309"/>
      <c r="D20" s="309"/>
      <c r="E20" s="309"/>
      <c r="F20" s="309"/>
      <c r="G20" s="309"/>
      <c r="H20" s="309"/>
    </row>
  </sheetData>
  <mergeCells count="8">
    <mergeCell ref="B13:H13"/>
    <mergeCell ref="B20:H20"/>
    <mergeCell ref="B2:R2"/>
    <mergeCell ref="C3:F3"/>
    <mergeCell ref="G3:J3"/>
    <mergeCell ref="K3:N3"/>
    <mergeCell ref="O3:R3"/>
    <mergeCell ref="B10:H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B5" sqref="B5"/>
    </sheetView>
  </sheetViews>
  <sheetFormatPr baseColWidth="10" defaultColWidth="9.140625" defaultRowHeight="15"/>
  <cols>
    <col min="1" max="1" width="10" customWidth="1"/>
    <col min="2" max="2" width="30.140625" style="4" customWidth="1"/>
  </cols>
  <sheetData>
    <row r="1" spans="1:8" ht="38.25" customHeight="1">
      <c r="B1" s="271" t="s">
        <v>565</v>
      </c>
      <c r="C1" s="271"/>
      <c r="D1" s="271"/>
      <c r="E1" s="271"/>
      <c r="F1" s="271"/>
      <c r="G1" s="271"/>
      <c r="H1" s="271"/>
    </row>
    <row r="2" spans="1:8" ht="14.25" customHeight="1">
      <c r="B2" s="205"/>
      <c r="C2" s="205"/>
      <c r="D2" s="205"/>
      <c r="E2" s="205"/>
      <c r="F2" s="205"/>
      <c r="G2" s="205"/>
    </row>
    <row r="3" spans="1:8" ht="16.5" customHeight="1">
      <c r="B3" s="205"/>
      <c r="C3" s="205"/>
      <c r="D3" s="205"/>
      <c r="E3" s="205"/>
      <c r="F3" s="205"/>
      <c r="G3" s="205"/>
    </row>
    <row r="4" spans="1:8" ht="16.5" customHeight="1">
      <c r="A4" s="137"/>
      <c r="B4" s="272" t="s">
        <v>524</v>
      </c>
      <c r="C4" s="272"/>
      <c r="D4" s="272"/>
      <c r="E4" s="272"/>
      <c r="F4" s="272"/>
      <c r="G4" s="272"/>
    </row>
    <row r="5" spans="1:8" ht="16.5" customHeight="1">
      <c r="B5" s="242" t="s">
        <v>566</v>
      </c>
      <c r="C5" s="242" t="s">
        <v>0</v>
      </c>
      <c r="D5" s="205"/>
      <c r="E5" s="205"/>
      <c r="F5" s="205"/>
      <c r="G5" s="205"/>
    </row>
    <row r="6" spans="1:8" ht="16.5" customHeight="1">
      <c r="B6" s="228">
        <v>2001</v>
      </c>
      <c r="C6" s="229">
        <v>7023</v>
      </c>
      <c r="D6" s="205"/>
      <c r="E6" s="205"/>
      <c r="F6" s="205"/>
      <c r="G6" s="205"/>
    </row>
    <row r="7" spans="1:8" ht="16.5" customHeight="1">
      <c r="B7" s="228">
        <v>2002</v>
      </c>
      <c r="C7" s="229">
        <v>6504</v>
      </c>
      <c r="D7" s="205"/>
      <c r="E7" s="205"/>
      <c r="F7" s="205"/>
      <c r="G7" s="205"/>
    </row>
    <row r="8" spans="1:8" ht="16.5" customHeight="1">
      <c r="B8" s="228">
        <v>2003</v>
      </c>
      <c r="C8" s="229">
        <v>6214</v>
      </c>
      <c r="D8" s="205"/>
      <c r="E8" s="205"/>
      <c r="F8" s="205"/>
      <c r="G8" s="205"/>
    </row>
    <row r="9" spans="1:8" ht="16.5" customHeight="1">
      <c r="B9" s="230">
        <v>2004</v>
      </c>
      <c r="C9" s="229">
        <v>6828</v>
      </c>
      <c r="D9" s="205"/>
      <c r="E9" s="205"/>
      <c r="F9" s="205"/>
      <c r="G9" s="205"/>
    </row>
    <row r="10" spans="1:8" ht="16.5" customHeight="1">
      <c r="B10" s="228">
        <v>2005</v>
      </c>
      <c r="C10" s="229">
        <v>7937</v>
      </c>
      <c r="D10" s="205"/>
      <c r="E10" s="205"/>
      <c r="F10" s="205"/>
      <c r="G10" s="205"/>
    </row>
    <row r="11" spans="1:8" ht="16.5" customHeight="1">
      <c r="B11" s="230">
        <v>2006</v>
      </c>
      <c r="C11" s="229">
        <v>8255</v>
      </c>
      <c r="D11" s="205"/>
      <c r="E11" s="205"/>
      <c r="F11" s="205"/>
      <c r="G11" s="205"/>
    </row>
    <row r="12" spans="1:8" ht="16.5" customHeight="1">
      <c r="B12" s="228">
        <v>2007</v>
      </c>
      <c r="C12" s="229">
        <v>8084</v>
      </c>
      <c r="D12" s="205"/>
      <c r="E12" s="205"/>
      <c r="F12" s="205"/>
      <c r="G12" s="205"/>
    </row>
    <row r="13" spans="1:8" ht="16.5" customHeight="1">
      <c r="B13" s="230">
        <v>2008</v>
      </c>
      <c r="C13" s="229">
        <v>5576</v>
      </c>
      <c r="D13" s="205"/>
      <c r="E13" s="205"/>
      <c r="F13" s="205"/>
      <c r="G13" s="205"/>
    </row>
    <row r="14" spans="1:8" ht="16.5" customHeight="1">
      <c r="B14" s="228">
        <v>2009</v>
      </c>
      <c r="C14" s="229">
        <v>3373</v>
      </c>
      <c r="D14" s="205"/>
      <c r="E14" s="205"/>
      <c r="F14" s="205"/>
      <c r="G14" s="205"/>
    </row>
    <row r="15" spans="1:8" ht="16.5" customHeight="1">
      <c r="B15" s="230">
        <v>2010</v>
      </c>
      <c r="C15" s="229">
        <v>2538</v>
      </c>
      <c r="D15" s="205"/>
      <c r="E15" s="205"/>
      <c r="F15" s="205"/>
      <c r="G15" s="205"/>
    </row>
    <row r="16" spans="1:8" ht="16.5" customHeight="1">
      <c r="B16" s="228">
        <v>2011</v>
      </c>
      <c r="C16" s="229">
        <v>1989</v>
      </c>
      <c r="D16" s="205"/>
      <c r="E16" s="205"/>
      <c r="F16" s="205"/>
      <c r="G16" s="205"/>
    </row>
    <row r="17" spans="1:8" ht="16.5" customHeight="1">
      <c r="B17" s="230">
        <v>2012</v>
      </c>
      <c r="C17" s="229">
        <v>1190</v>
      </c>
      <c r="D17" s="205"/>
      <c r="E17" s="205"/>
      <c r="F17" s="205"/>
      <c r="G17" s="205"/>
    </row>
    <row r="18" spans="1:8" ht="16.5" customHeight="1">
      <c r="B18" s="228">
        <v>2013</v>
      </c>
      <c r="C18" s="229">
        <v>888</v>
      </c>
      <c r="D18" s="205"/>
      <c r="E18" s="205"/>
      <c r="F18" s="205"/>
      <c r="G18" s="205"/>
    </row>
    <row r="19" spans="1:8" ht="16.5" customHeight="1">
      <c r="B19" s="230">
        <v>2014</v>
      </c>
      <c r="C19" s="229">
        <v>934</v>
      </c>
      <c r="D19" s="205"/>
      <c r="E19" s="205"/>
      <c r="F19" s="205"/>
      <c r="G19" s="205"/>
    </row>
    <row r="20" spans="1:8" ht="16.5" customHeight="1">
      <c r="B20" s="228">
        <v>2015</v>
      </c>
      <c r="C20" s="229">
        <v>1153</v>
      </c>
      <c r="D20" s="205"/>
      <c r="E20" s="205"/>
      <c r="F20" s="205"/>
      <c r="G20" s="205"/>
    </row>
    <row r="21" spans="1:8" ht="16.5" customHeight="1">
      <c r="B21" s="205"/>
      <c r="C21" s="205"/>
      <c r="D21" s="205"/>
      <c r="E21" s="205"/>
      <c r="F21" s="205"/>
      <c r="G21" s="205"/>
    </row>
    <row r="22" spans="1:8" ht="17.25" customHeight="1"/>
    <row r="23" spans="1:8" ht="23.25" customHeight="1">
      <c r="B23" s="265" t="s">
        <v>11</v>
      </c>
      <c r="C23" s="266"/>
      <c r="D23" s="266"/>
      <c r="E23" s="266"/>
      <c r="F23" s="266"/>
      <c r="G23" s="266"/>
      <c r="H23" s="267"/>
    </row>
    <row r="24" spans="1:8">
      <c r="A24" s="137"/>
      <c r="B24" s="16" t="s">
        <v>12</v>
      </c>
      <c r="C24" s="44" t="s">
        <v>13</v>
      </c>
      <c r="D24" s="44" t="s">
        <v>14</v>
      </c>
      <c r="E24" s="19" t="s">
        <v>3</v>
      </c>
      <c r="F24" s="19" t="s">
        <v>4</v>
      </c>
      <c r="G24" s="132" t="s">
        <v>5</v>
      </c>
      <c r="H24" s="45" t="s">
        <v>6</v>
      </c>
    </row>
    <row r="25" spans="1:8" ht="24">
      <c r="B25" s="7" t="s">
        <v>15</v>
      </c>
      <c r="C25" s="129">
        <f>E25+F25+G25+H25</f>
        <v>1153</v>
      </c>
      <c r="D25" s="130">
        <f>C25/$C$29*100</f>
        <v>39.124533423820836</v>
      </c>
      <c r="E25" s="176">
        <v>1136</v>
      </c>
      <c r="F25" s="17">
        <v>12</v>
      </c>
      <c r="G25" s="175">
        <v>1</v>
      </c>
      <c r="H25" s="17">
        <v>4</v>
      </c>
    </row>
    <row r="26" spans="1:8">
      <c r="B26" s="7" t="s">
        <v>16</v>
      </c>
      <c r="C26" s="8">
        <f>E26+F26+G26+H26</f>
        <v>61</v>
      </c>
      <c r="D26" s="130">
        <f t="shared" ref="D26:D29" si="0">C26/$C$29*100</f>
        <v>2.0699015948422121</v>
      </c>
      <c r="E26" s="10">
        <v>59</v>
      </c>
      <c r="F26" s="10">
        <v>2</v>
      </c>
      <c r="G26" s="10">
        <v>0</v>
      </c>
      <c r="H26" s="1">
        <v>0</v>
      </c>
    </row>
    <row r="27" spans="1:8">
      <c r="B27" s="11" t="s">
        <v>1</v>
      </c>
      <c r="C27" s="12">
        <f>SUM(C25:C26)</f>
        <v>1214</v>
      </c>
      <c r="D27" s="130">
        <f t="shared" si="0"/>
        <v>41.194435018663043</v>
      </c>
      <c r="E27" s="12">
        <f t="shared" ref="E27:H27" si="1">SUM(E25:E26)</f>
        <v>1195</v>
      </c>
      <c r="F27" s="12">
        <f t="shared" si="1"/>
        <v>14</v>
      </c>
      <c r="G27" s="12">
        <v>1</v>
      </c>
      <c r="H27" s="12">
        <f t="shared" si="1"/>
        <v>4</v>
      </c>
    </row>
    <row r="28" spans="1:8">
      <c r="B28" s="7" t="s">
        <v>17</v>
      </c>
      <c r="C28" s="8">
        <v>1733</v>
      </c>
      <c r="D28" s="130">
        <f t="shared" si="0"/>
        <v>58.805564981336957</v>
      </c>
      <c r="E28" s="10"/>
      <c r="F28" s="10"/>
      <c r="G28" s="10"/>
      <c r="H28" s="1"/>
    </row>
    <row r="29" spans="1:8">
      <c r="B29" s="20" t="s">
        <v>18</v>
      </c>
      <c r="C29" s="21">
        <f>SUM(C27:C28)</f>
        <v>2947</v>
      </c>
      <c r="D29" s="130">
        <f t="shared" si="0"/>
        <v>100</v>
      </c>
      <c r="E29" s="21"/>
      <c r="F29" s="21"/>
      <c r="G29" s="21"/>
      <c r="H29" s="21"/>
    </row>
    <row r="31" spans="1:8">
      <c r="B31" s="13"/>
      <c r="C31" s="14"/>
      <c r="D31" s="14"/>
      <c r="E31" s="14"/>
      <c r="F31" s="14"/>
      <c r="G31" s="14"/>
    </row>
    <row r="32" spans="1:8" ht="17.25" customHeight="1">
      <c r="A32" s="137"/>
      <c r="B32" s="268" t="s">
        <v>19</v>
      </c>
      <c r="C32" s="269"/>
      <c r="D32" s="269"/>
      <c r="E32" s="269"/>
      <c r="F32" s="269"/>
      <c r="G32" s="269"/>
      <c r="H32" s="270"/>
    </row>
    <row r="33" spans="2:8">
      <c r="B33" s="5" t="s">
        <v>12</v>
      </c>
      <c r="C33" s="18" t="s">
        <v>13</v>
      </c>
      <c r="D33" s="18" t="s">
        <v>14</v>
      </c>
      <c r="E33" s="19" t="s">
        <v>3</v>
      </c>
      <c r="F33" s="19" t="s">
        <v>4</v>
      </c>
      <c r="G33" s="132" t="s">
        <v>5</v>
      </c>
      <c r="H33" s="6" t="s">
        <v>6</v>
      </c>
    </row>
    <row r="34" spans="2:8" ht="16.5" customHeight="1">
      <c r="B34" s="7" t="s">
        <v>20</v>
      </c>
      <c r="C34" s="31">
        <v>1001</v>
      </c>
      <c r="D34" s="32">
        <f>C34/$C$37*100</f>
        <v>86.816999132697319</v>
      </c>
      <c r="E34" s="33">
        <v>993</v>
      </c>
      <c r="F34" s="34">
        <v>5</v>
      </c>
      <c r="G34" s="131">
        <v>0</v>
      </c>
      <c r="H34" s="35">
        <v>3</v>
      </c>
    </row>
    <row r="35" spans="2:8" ht="24">
      <c r="B35" s="7" t="s">
        <v>21</v>
      </c>
      <c r="C35" s="27">
        <v>78</v>
      </c>
      <c r="D35" s="28">
        <f t="shared" ref="D35:D37" si="2">C35/$C$37*100</f>
        <v>6.7649609713790113</v>
      </c>
      <c r="E35" s="29">
        <v>74</v>
      </c>
      <c r="F35" s="29">
        <v>3</v>
      </c>
      <c r="G35" s="29">
        <v>0</v>
      </c>
      <c r="H35" s="30">
        <v>1</v>
      </c>
    </row>
    <row r="36" spans="2:8" ht="17.25" customHeight="1">
      <c r="B36" s="7" t="s">
        <v>22</v>
      </c>
      <c r="C36" s="15">
        <v>74</v>
      </c>
      <c r="D36" s="9">
        <f t="shared" si="2"/>
        <v>6.4180398959236769</v>
      </c>
      <c r="E36" s="10">
        <v>69</v>
      </c>
      <c r="F36" s="10">
        <v>4</v>
      </c>
      <c r="G36" s="10">
        <v>1</v>
      </c>
      <c r="H36" s="1">
        <v>0</v>
      </c>
    </row>
    <row r="37" spans="2:8">
      <c r="B37" s="22" t="s">
        <v>1</v>
      </c>
      <c r="C37" s="23">
        <v>1153</v>
      </c>
      <c r="D37" s="24">
        <f t="shared" si="2"/>
        <v>100</v>
      </c>
      <c r="E37" s="23">
        <v>1136</v>
      </c>
      <c r="F37" s="25">
        <v>12</v>
      </c>
      <c r="G37" s="25">
        <v>1</v>
      </c>
      <c r="H37" s="26">
        <v>4</v>
      </c>
    </row>
  </sheetData>
  <mergeCells count="4">
    <mergeCell ref="B23:H23"/>
    <mergeCell ref="B32:H32"/>
    <mergeCell ref="B1:H1"/>
    <mergeCell ref="B4:G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workbookViewId="0">
      <selection activeCell="B2" sqref="B2:H2"/>
    </sheetView>
  </sheetViews>
  <sheetFormatPr baseColWidth="10" defaultColWidth="9.140625" defaultRowHeight="15"/>
  <cols>
    <col min="2" max="2" width="30.140625" customWidth="1"/>
  </cols>
  <sheetData>
    <row r="2" spans="1:8" ht="15.75" customHeight="1">
      <c r="B2" s="276" t="s">
        <v>35</v>
      </c>
      <c r="C2" s="277"/>
      <c r="D2" s="277"/>
      <c r="E2" s="277"/>
      <c r="F2" s="277"/>
      <c r="G2" s="277"/>
      <c r="H2" s="278"/>
    </row>
    <row r="3" spans="1:8">
      <c r="B3" s="37" t="s">
        <v>36</v>
      </c>
      <c r="C3" s="44" t="s">
        <v>13</v>
      </c>
      <c r="D3" s="44" t="s">
        <v>14</v>
      </c>
      <c r="E3" s="19" t="s">
        <v>3</v>
      </c>
      <c r="F3" s="19" t="s">
        <v>4</v>
      </c>
      <c r="G3" s="38" t="s">
        <v>5</v>
      </c>
      <c r="H3" s="38" t="s">
        <v>6</v>
      </c>
    </row>
    <row r="4" spans="1:8">
      <c r="A4" s="137"/>
      <c r="B4" s="39" t="s">
        <v>33</v>
      </c>
      <c r="C4" s="133">
        <v>1141</v>
      </c>
      <c r="D4" s="32">
        <f>C4/$C$6*100</f>
        <v>98.95923677363399</v>
      </c>
      <c r="E4" s="135">
        <v>1124</v>
      </c>
      <c r="F4" s="40">
        <v>12</v>
      </c>
      <c r="G4" s="40">
        <v>1</v>
      </c>
      <c r="H4" s="136">
        <v>4</v>
      </c>
    </row>
    <row r="5" spans="1:8">
      <c r="B5" s="39" t="s">
        <v>34</v>
      </c>
      <c r="C5" s="133">
        <v>12</v>
      </c>
      <c r="D5" s="32">
        <f t="shared" ref="D5:D6" si="0">C5/$C$6*100</f>
        <v>1.0407632263660018</v>
      </c>
      <c r="E5" s="135">
        <v>12</v>
      </c>
      <c r="F5" s="40" t="s">
        <v>571</v>
      </c>
      <c r="G5" s="40" t="s">
        <v>571</v>
      </c>
      <c r="H5" s="244" t="s">
        <v>571</v>
      </c>
    </row>
    <row r="6" spans="1:8">
      <c r="B6" s="41" t="s">
        <v>1</v>
      </c>
      <c r="C6" s="134">
        <v>1153</v>
      </c>
      <c r="D6" s="43">
        <f t="shared" si="0"/>
        <v>100</v>
      </c>
      <c r="E6" s="134">
        <v>1136</v>
      </c>
      <c r="F6" s="42">
        <v>12</v>
      </c>
      <c r="G6" s="42">
        <v>1</v>
      </c>
      <c r="H6" s="42">
        <v>4</v>
      </c>
    </row>
    <row r="7" spans="1:8">
      <c r="B7" s="36"/>
      <c r="C7" s="36"/>
      <c r="D7" s="36"/>
      <c r="E7" s="36"/>
      <c r="F7" s="36"/>
      <c r="G7" s="36"/>
      <c r="H7" s="36"/>
    </row>
    <row r="8" spans="1:8">
      <c r="B8" s="36"/>
      <c r="C8" s="36"/>
      <c r="D8" s="36"/>
      <c r="E8" s="36"/>
      <c r="F8" s="36"/>
      <c r="G8" s="36"/>
      <c r="H8" s="36"/>
    </row>
    <row r="9" spans="1:8" ht="15.75" customHeight="1">
      <c r="B9" s="273" t="s">
        <v>35</v>
      </c>
      <c r="C9" s="274"/>
      <c r="D9" s="274"/>
      <c r="E9" s="274"/>
      <c r="F9" s="274"/>
      <c r="G9" s="274"/>
      <c r="H9" s="275"/>
    </row>
    <row r="10" spans="1:8">
      <c r="B10" s="231" t="s">
        <v>454</v>
      </c>
      <c r="C10" s="47" t="s">
        <v>13</v>
      </c>
      <c r="D10" s="47" t="s">
        <v>14</v>
      </c>
      <c r="E10" s="48" t="s">
        <v>3</v>
      </c>
      <c r="F10" s="48" t="s">
        <v>4</v>
      </c>
      <c r="G10" s="232" t="s">
        <v>5</v>
      </c>
      <c r="H10" s="233" t="s">
        <v>6</v>
      </c>
    </row>
    <row r="11" spans="1:8" ht="15.75" customHeight="1">
      <c r="A11" s="137"/>
      <c r="B11" s="139" t="s">
        <v>23</v>
      </c>
      <c r="C11" s="138">
        <v>6</v>
      </c>
      <c r="D11" s="140">
        <f>C11/$C$22*100</f>
        <v>0.52038161318300091</v>
      </c>
      <c r="E11" s="141">
        <v>6</v>
      </c>
      <c r="F11" s="141" t="s">
        <v>571</v>
      </c>
      <c r="G11" s="141" t="s">
        <v>571</v>
      </c>
      <c r="H11" s="141" t="s">
        <v>571</v>
      </c>
    </row>
    <row r="12" spans="1:8">
      <c r="B12" s="139" t="s">
        <v>24</v>
      </c>
      <c r="C12" s="138">
        <v>53</v>
      </c>
      <c r="D12" s="140">
        <f t="shared" ref="D12:D22" si="1">C12/$C$22*100</f>
        <v>4.5967042497831745</v>
      </c>
      <c r="E12" s="141">
        <v>53</v>
      </c>
      <c r="F12" s="141" t="s">
        <v>571</v>
      </c>
      <c r="G12" s="141" t="s">
        <v>571</v>
      </c>
      <c r="H12" s="141" t="s">
        <v>571</v>
      </c>
    </row>
    <row r="13" spans="1:8">
      <c r="B13" s="139" t="s">
        <v>25</v>
      </c>
      <c r="C13" s="138">
        <v>111</v>
      </c>
      <c r="D13" s="140">
        <f t="shared" si="1"/>
        <v>9.6270598438855153</v>
      </c>
      <c r="E13" s="141">
        <v>111</v>
      </c>
      <c r="F13" s="141" t="s">
        <v>571</v>
      </c>
      <c r="G13" s="141" t="s">
        <v>571</v>
      </c>
      <c r="H13" s="141" t="s">
        <v>571</v>
      </c>
    </row>
    <row r="14" spans="1:8">
      <c r="B14" s="139" t="s">
        <v>26</v>
      </c>
      <c r="C14" s="138">
        <v>186</v>
      </c>
      <c r="D14" s="140">
        <f t="shared" si="1"/>
        <v>16.131830008673028</v>
      </c>
      <c r="E14" s="141">
        <v>181</v>
      </c>
      <c r="F14" s="141">
        <v>4</v>
      </c>
      <c r="G14" s="141" t="s">
        <v>571</v>
      </c>
      <c r="H14" s="141">
        <v>1</v>
      </c>
    </row>
    <row r="15" spans="1:8">
      <c r="B15" s="139" t="s">
        <v>27</v>
      </c>
      <c r="C15" s="138">
        <v>231</v>
      </c>
      <c r="D15" s="140">
        <f t="shared" si="1"/>
        <v>20.034692107545535</v>
      </c>
      <c r="E15" s="141">
        <v>228</v>
      </c>
      <c r="F15" s="141">
        <v>2</v>
      </c>
      <c r="G15" s="141">
        <v>1</v>
      </c>
      <c r="H15" s="141" t="s">
        <v>571</v>
      </c>
    </row>
    <row r="16" spans="1:8">
      <c r="B16" s="139" t="s">
        <v>28</v>
      </c>
      <c r="C16" s="138">
        <v>185</v>
      </c>
      <c r="D16" s="140">
        <f t="shared" si="1"/>
        <v>16.045099739809192</v>
      </c>
      <c r="E16" s="141">
        <v>183</v>
      </c>
      <c r="F16" s="141">
        <v>1</v>
      </c>
      <c r="G16" s="141" t="s">
        <v>571</v>
      </c>
      <c r="H16" s="141">
        <v>1</v>
      </c>
    </row>
    <row r="17" spans="2:8">
      <c r="B17" s="139" t="s">
        <v>29</v>
      </c>
      <c r="C17" s="138">
        <v>156</v>
      </c>
      <c r="D17" s="140">
        <f t="shared" si="1"/>
        <v>13.529921942758023</v>
      </c>
      <c r="E17" s="141">
        <v>153</v>
      </c>
      <c r="F17" s="141">
        <v>2</v>
      </c>
      <c r="G17" s="141" t="s">
        <v>571</v>
      </c>
      <c r="H17" s="141">
        <v>1</v>
      </c>
    </row>
    <row r="18" spans="2:8">
      <c r="B18" s="139" t="s">
        <v>30</v>
      </c>
      <c r="C18" s="138">
        <v>120</v>
      </c>
      <c r="D18" s="140">
        <f t="shared" si="1"/>
        <v>10.407632263660018</v>
      </c>
      <c r="E18" s="141">
        <v>119</v>
      </c>
      <c r="F18" s="141">
        <v>1</v>
      </c>
      <c r="G18" s="141" t="s">
        <v>571</v>
      </c>
      <c r="H18" s="141" t="s">
        <v>571</v>
      </c>
    </row>
    <row r="19" spans="2:8">
      <c r="B19" s="139" t="s">
        <v>31</v>
      </c>
      <c r="C19" s="138">
        <v>65</v>
      </c>
      <c r="D19" s="140">
        <f t="shared" si="1"/>
        <v>5.6374674761491761</v>
      </c>
      <c r="E19" s="141">
        <v>62</v>
      </c>
      <c r="F19" s="141">
        <v>2</v>
      </c>
      <c r="G19" s="141" t="s">
        <v>571</v>
      </c>
      <c r="H19" s="141">
        <v>1</v>
      </c>
    </row>
    <row r="20" spans="2:8">
      <c r="B20" s="139" t="s">
        <v>32</v>
      </c>
      <c r="C20" s="138">
        <v>37</v>
      </c>
      <c r="D20" s="140">
        <f t="shared" si="1"/>
        <v>3.2090199479618384</v>
      </c>
      <c r="E20" s="141">
        <v>37</v>
      </c>
      <c r="F20" s="141" t="s">
        <v>571</v>
      </c>
      <c r="G20" s="141" t="s">
        <v>571</v>
      </c>
      <c r="H20" s="141" t="s">
        <v>571</v>
      </c>
    </row>
    <row r="21" spans="2:8">
      <c r="B21" s="139" t="s">
        <v>455</v>
      </c>
      <c r="C21" s="138">
        <v>3</v>
      </c>
      <c r="D21" s="140">
        <f t="shared" si="1"/>
        <v>0.26019080659150046</v>
      </c>
      <c r="E21" s="141">
        <v>3</v>
      </c>
      <c r="F21" s="141" t="s">
        <v>571</v>
      </c>
      <c r="G21" s="141" t="s">
        <v>571</v>
      </c>
      <c r="H21" s="141" t="s">
        <v>571</v>
      </c>
    </row>
    <row r="22" spans="2:8">
      <c r="B22" s="41" t="s">
        <v>1</v>
      </c>
      <c r="C22" s="134">
        <v>1153</v>
      </c>
      <c r="D22" s="142">
        <f t="shared" si="1"/>
        <v>100</v>
      </c>
      <c r="E22" s="134">
        <v>1136</v>
      </c>
      <c r="F22" s="42">
        <v>12</v>
      </c>
      <c r="G22" s="42">
        <v>1</v>
      </c>
      <c r="H22" s="42">
        <v>4</v>
      </c>
    </row>
  </sheetData>
  <mergeCells count="2">
    <mergeCell ref="B9:H9"/>
    <mergeCell ref="B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2" workbookViewId="0">
      <selection activeCell="B2" sqref="B2:H2"/>
    </sheetView>
  </sheetViews>
  <sheetFormatPr baseColWidth="10" defaultRowHeight="15"/>
  <cols>
    <col min="2" max="2" width="38" customWidth="1"/>
  </cols>
  <sheetData>
    <row r="1" spans="1:8">
      <c r="B1" s="3"/>
      <c r="C1" s="3"/>
      <c r="D1" s="3"/>
      <c r="E1" s="3"/>
      <c r="F1" s="3"/>
      <c r="G1" s="3"/>
      <c r="H1" s="3"/>
    </row>
    <row r="2" spans="1:8">
      <c r="B2" s="279" t="s">
        <v>63</v>
      </c>
      <c r="C2" s="280"/>
      <c r="D2" s="280"/>
      <c r="E2" s="280"/>
      <c r="F2" s="280"/>
      <c r="G2" s="280"/>
      <c r="H2" s="281"/>
    </row>
    <row r="3" spans="1:8">
      <c r="A3" s="137"/>
      <c r="B3" s="152" t="s">
        <v>64</v>
      </c>
      <c r="C3" s="44" t="s">
        <v>13</v>
      </c>
      <c r="D3" s="44" t="s">
        <v>14</v>
      </c>
      <c r="E3" s="19" t="s">
        <v>3</v>
      </c>
      <c r="F3" s="19" t="s">
        <v>4</v>
      </c>
      <c r="G3" s="38" t="s">
        <v>5</v>
      </c>
      <c r="H3" s="38" t="s">
        <v>6</v>
      </c>
    </row>
    <row r="4" spans="1:8" ht="24.75" customHeight="1">
      <c r="B4" s="153" t="s">
        <v>37</v>
      </c>
      <c r="C4" s="148">
        <v>3</v>
      </c>
      <c r="D4" s="143">
        <f>C4/C$38*100</f>
        <v>0.26019080659150046</v>
      </c>
      <c r="E4" s="49">
        <v>3</v>
      </c>
      <c r="F4" s="49" t="s">
        <v>571</v>
      </c>
      <c r="G4" s="49" t="s">
        <v>571</v>
      </c>
      <c r="H4" s="144" t="s">
        <v>571</v>
      </c>
    </row>
    <row r="5" spans="1:8">
      <c r="B5" s="153" t="s">
        <v>38</v>
      </c>
      <c r="C5" s="148">
        <v>4</v>
      </c>
      <c r="D5" s="143">
        <f t="shared" ref="D5:D38" si="0">C5/C$38*100</f>
        <v>0.3469210754553339</v>
      </c>
      <c r="E5" s="49">
        <v>3</v>
      </c>
      <c r="F5" s="49" t="s">
        <v>571</v>
      </c>
      <c r="G5" s="49" t="s">
        <v>571</v>
      </c>
      <c r="H5" s="144">
        <v>1</v>
      </c>
    </row>
    <row r="6" spans="1:8" ht="24">
      <c r="B6" s="153" t="s">
        <v>456</v>
      </c>
      <c r="C6" s="148">
        <v>1</v>
      </c>
      <c r="D6" s="143">
        <f t="shared" si="0"/>
        <v>8.6730268863833476E-2</v>
      </c>
      <c r="E6" s="49">
        <v>1</v>
      </c>
      <c r="F6" s="49" t="s">
        <v>571</v>
      </c>
      <c r="G6" s="49" t="s">
        <v>571</v>
      </c>
      <c r="H6" s="144" t="s">
        <v>571</v>
      </c>
    </row>
    <row r="7" spans="1:8" ht="24.75" customHeight="1">
      <c r="B7" s="153" t="s">
        <v>39</v>
      </c>
      <c r="C7" s="148">
        <v>4</v>
      </c>
      <c r="D7" s="143">
        <f t="shared" si="0"/>
        <v>0.3469210754553339</v>
      </c>
      <c r="E7" s="49">
        <v>4</v>
      </c>
      <c r="F7" s="49" t="s">
        <v>571</v>
      </c>
      <c r="G7" s="49" t="s">
        <v>571</v>
      </c>
      <c r="H7" s="144" t="s">
        <v>571</v>
      </c>
    </row>
    <row r="8" spans="1:8">
      <c r="B8" s="153" t="s">
        <v>457</v>
      </c>
      <c r="C8" s="148">
        <v>1</v>
      </c>
      <c r="D8" s="143">
        <f t="shared" si="0"/>
        <v>8.6730268863833476E-2</v>
      </c>
      <c r="E8" s="49">
        <v>1</v>
      </c>
      <c r="F8" s="49" t="s">
        <v>571</v>
      </c>
      <c r="G8" s="49" t="s">
        <v>571</v>
      </c>
      <c r="H8" s="144" t="s">
        <v>571</v>
      </c>
    </row>
    <row r="9" spans="1:8" ht="24">
      <c r="B9" s="153" t="s">
        <v>40</v>
      </c>
      <c r="C9" s="148">
        <v>3</v>
      </c>
      <c r="D9" s="143">
        <f t="shared" si="0"/>
        <v>0.26019080659150046</v>
      </c>
      <c r="E9" s="49">
        <v>3</v>
      </c>
      <c r="F9" s="49" t="s">
        <v>571</v>
      </c>
      <c r="G9" s="49" t="s">
        <v>571</v>
      </c>
      <c r="H9" s="144" t="s">
        <v>571</v>
      </c>
    </row>
    <row r="10" spans="1:8" ht="24">
      <c r="B10" s="153" t="s">
        <v>458</v>
      </c>
      <c r="C10" s="148">
        <v>1</v>
      </c>
      <c r="D10" s="143">
        <f t="shared" si="0"/>
        <v>8.6730268863833476E-2</v>
      </c>
      <c r="E10" s="49">
        <v>1</v>
      </c>
      <c r="F10" s="49" t="s">
        <v>571</v>
      </c>
      <c r="G10" s="49" t="s">
        <v>571</v>
      </c>
      <c r="H10" s="144" t="s">
        <v>571</v>
      </c>
    </row>
    <row r="11" spans="1:8" ht="24">
      <c r="B11" s="153" t="s">
        <v>459</v>
      </c>
      <c r="C11" s="148">
        <v>5</v>
      </c>
      <c r="D11" s="143">
        <f t="shared" si="0"/>
        <v>0.43365134431916735</v>
      </c>
      <c r="E11" s="49">
        <v>5</v>
      </c>
      <c r="F11" s="49" t="s">
        <v>571</v>
      </c>
      <c r="G11" s="49" t="s">
        <v>571</v>
      </c>
      <c r="H11" s="144" t="s">
        <v>571</v>
      </c>
    </row>
    <row r="12" spans="1:8" ht="24.75" customHeight="1">
      <c r="B12" s="153" t="s">
        <v>460</v>
      </c>
      <c r="C12" s="148">
        <v>7</v>
      </c>
      <c r="D12" s="143">
        <f t="shared" si="0"/>
        <v>0.60711188204683442</v>
      </c>
      <c r="E12" s="49">
        <v>7</v>
      </c>
      <c r="F12" s="49" t="s">
        <v>571</v>
      </c>
      <c r="G12" s="49" t="s">
        <v>571</v>
      </c>
      <c r="H12" s="144" t="s">
        <v>571</v>
      </c>
    </row>
    <row r="13" spans="1:8" ht="24">
      <c r="B13" s="153" t="s">
        <v>41</v>
      </c>
      <c r="C13" s="148">
        <v>1</v>
      </c>
      <c r="D13" s="143">
        <f t="shared" si="0"/>
        <v>8.6730268863833476E-2</v>
      </c>
      <c r="E13" s="49">
        <v>1</v>
      </c>
      <c r="F13" s="49" t="s">
        <v>571</v>
      </c>
      <c r="G13" s="49" t="s">
        <v>571</v>
      </c>
      <c r="H13" s="144" t="s">
        <v>571</v>
      </c>
    </row>
    <row r="14" spans="1:8" ht="36">
      <c r="B14" s="153" t="s">
        <v>42</v>
      </c>
      <c r="C14" s="148">
        <v>5</v>
      </c>
      <c r="D14" s="143">
        <f t="shared" si="0"/>
        <v>0.43365134431916735</v>
      </c>
      <c r="E14" s="49">
        <v>5</v>
      </c>
      <c r="F14" s="49" t="s">
        <v>571</v>
      </c>
      <c r="G14" s="49" t="s">
        <v>571</v>
      </c>
      <c r="H14" s="144" t="s">
        <v>571</v>
      </c>
    </row>
    <row r="15" spans="1:8" ht="24">
      <c r="B15" s="153" t="s">
        <v>461</v>
      </c>
      <c r="C15" s="148">
        <v>1</v>
      </c>
      <c r="D15" s="143">
        <f t="shared" si="0"/>
        <v>8.6730268863833476E-2</v>
      </c>
      <c r="E15" s="49">
        <v>1</v>
      </c>
      <c r="F15" s="49" t="s">
        <v>571</v>
      </c>
      <c r="G15" s="49" t="s">
        <v>571</v>
      </c>
      <c r="H15" s="144" t="s">
        <v>571</v>
      </c>
    </row>
    <row r="16" spans="1:8" ht="24">
      <c r="B16" s="153" t="s">
        <v>43</v>
      </c>
      <c r="C16" s="148">
        <v>2</v>
      </c>
      <c r="D16" s="143">
        <f t="shared" si="0"/>
        <v>0.17346053772766695</v>
      </c>
      <c r="E16" s="49">
        <v>2</v>
      </c>
      <c r="F16" s="49" t="s">
        <v>571</v>
      </c>
      <c r="G16" s="49" t="s">
        <v>571</v>
      </c>
      <c r="H16" s="144" t="s">
        <v>571</v>
      </c>
    </row>
    <row r="17" spans="1:8" ht="36">
      <c r="B17" s="153" t="s">
        <v>44</v>
      </c>
      <c r="C17" s="148">
        <v>3</v>
      </c>
      <c r="D17" s="143">
        <f t="shared" si="0"/>
        <v>0.26019080659150046</v>
      </c>
      <c r="E17" s="49">
        <v>3</v>
      </c>
      <c r="F17" s="49" t="s">
        <v>571</v>
      </c>
      <c r="G17" s="49" t="s">
        <v>571</v>
      </c>
      <c r="H17" s="144" t="s">
        <v>571</v>
      </c>
    </row>
    <row r="18" spans="1:8">
      <c r="B18" s="153" t="s">
        <v>462</v>
      </c>
      <c r="C18" s="148">
        <v>2</v>
      </c>
      <c r="D18" s="143">
        <f t="shared" si="0"/>
        <v>0.17346053772766695</v>
      </c>
      <c r="E18" s="49">
        <v>2</v>
      </c>
      <c r="F18" s="49" t="s">
        <v>571</v>
      </c>
      <c r="G18" s="49" t="s">
        <v>571</v>
      </c>
      <c r="H18" s="144" t="s">
        <v>571</v>
      </c>
    </row>
    <row r="19" spans="1:8" ht="24">
      <c r="B19" s="153" t="s">
        <v>45</v>
      </c>
      <c r="C19" s="148">
        <v>1</v>
      </c>
      <c r="D19" s="143">
        <f t="shared" si="0"/>
        <v>8.6730268863833476E-2</v>
      </c>
      <c r="E19" s="49">
        <v>1</v>
      </c>
      <c r="F19" s="49" t="s">
        <v>571</v>
      </c>
      <c r="G19" s="49" t="s">
        <v>571</v>
      </c>
      <c r="H19" s="144" t="s">
        <v>571</v>
      </c>
    </row>
    <row r="20" spans="1:8" ht="26.25" customHeight="1">
      <c r="B20" s="153" t="s">
        <v>46</v>
      </c>
      <c r="C20" s="148">
        <v>2</v>
      </c>
      <c r="D20" s="143">
        <f t="shared" si="0"/>
        <v>0.17346053772766695</v>
      </c>
      <c r="E20" s="49">
        <v>2</v>
      </c>
      <c r="F20" s="49" t="s">
        <v>571</v>
      </c>
      <c r="G20" s="49" t="s">
        <v>571</v>
      </c>
      <c r="H20" s="144" t="s">
        <v>571</v>
      </c>
    </row>
    <row r="21" spans="1:8" ht="24">
      <c r="B21" s="153" t="s">
        <v>47</v>
      </c>
      <c r="C21" s="148">
        <v>3</v>
      </c>
      <c r="D21" s="143">
        <f t="shared" si="0"/>
        <v>0.26019080659150046</v>
      </c>
      <c r="E21" s="49">
        <v>3</v>
      </c>
      <c r="F21" s="49" t="s">
        <v>571</v>
      </c>
      <c r="G21" s="49" t="s">
        <v>571</v>
      </c>
      <c r="H21" s="144" t="s">
        <v>571</v>
      </c>
    </row>
    <row r="22" spans="1:8" ht="24">
      <c r="A22" s="166"/>
      <c r="B22" s="153" t="s">
        <v>48</v>
      </c>
      <c r="C22" s="148">
        <v>436</v>
      </c>
      <c r="D22" s="143">
        <f t="shared" si="0"/>
        <v>37.814397224631399</v>
      </c>
      <c r="E22" s="49">
        <v>429</v>
      </c>
      <c r="F22" s="49">
        <v>4</v>
      </c>
      <c r="G22" s="49" t="s">
        <v>571</v>
      </c>
      <c r="H22" s="144">
        <v>3</v>
      </c>
    </row>
    <row r="23" spans="1:8" ht="36">
      <c r="A23" s="166"/>
      <c r="B23" s="153" t="s">
        <v>49</v>
      </c>
      <c r="C23" s="148">
        <v>193</v>
      </c>
      <c r="D23" s="143">
        <f t="shared" si="0"/>
        <v>16.738941890719861</v>
      </c>
      <c r="E23" s="49">
        <v>188</v>
      </c>
      <c r="F23" s="49">
        <v>4</v>
      </c>
      <c r="G23" s="49">
        <v>1</v>
      </c>
      <c r="H23" s="144" t="s">
        <v>571</v>
      </c>
    </row>
    <row r="24" spans="1:8" ht="36">
      <c r="A24" s="166"/>
      <c r="B24" s="153" t="s">
        <v>50</v>
      </c>
      <c r="C24" s="148">
        <v>79</v>
      </c>
      <c r="D24" s="143">
        <f t="shared" si="0"/>
        <v>6.8516912402428449</v>
      </c>
      <c r="E24" s="49">
        <v>78</v>
      </c>
      <c r="F24" s="49">
        <v>1</v>
      </c>
      <c r="G24" s="49" t="s">
        <v>571</v>
      </c>
      <c r="H24" s="144" t="s">
        <v>571</v>
      </c>
    </row>
    <row r="25" spans="1:8">
      <c r="A25" s="166"/>
      <c r="B25" s="153" t="s">
        <v>51</v>
      </c>
      <c r="C25" s="148">
        <v>11</v>
      </c>
      <c r="D25" s="143">
        <f t="shared" si="0"/>
        <v>0.95403295750216832</v>
      </c>
      <c r="E25" s="49">
        <v>10</v>
      </c>
      <c r="F25" s="49">
        <v>1</v>
      </c>
      <c r="G25" s="49" t="s">
        <v>571</v>
      </c>
      <c r="H25" s="144" t="s">
        <v>571</v>
      </c>
    </row>
    <row r="26" spans="1:8" ht="24">
      <c r="A26" s="166"/>
      <c r="B26" s="153" t="s">
        <v>52</v>
      </c>
      <c r="C26" s="148">
        <v>101</v>
      </c>
      <c r="D26" s="143">
        <f t="shared" si="0"/>
        <v>8.7597571552471809</v>
      </c>
      <c r="E26" s="49">
        <v>100</v>
      </c>
      <c r="F26" s="49">
        <v>1</v>
      </c>
      <c r="G26" s="49" t="s">
        <v>571</v>
      </c>
      <c r="H26" s="144" t="s">
        <v>571</v>
      </c>
    </row>
    <row r="27" spans="1:8" ht="36">
      <c r="A27" s="166"/>
      <c r="B27" s="153" t="s">
        <v>463</v>
      </c>
      <c r="C27" s="148">
        <v>1</v>
      </c>
      <c r="D27" s="143">
        <f t="shared" si="0"/>
        <v>8.6730268863833476E-2</v>
      </c>
      <c r="E27" s="49" t="s">
        <v>571</v>
      </c>
      <c r="F27" s="49">
        <v>1</v>
      </c>
      <c r="G27" s="49" t="s">
        <v>571</v>
      </c>
      <c r="H27" s="144" t="s">
        <v>571</v>
      </c>
    </row>
    <row r="28" spans="1:8" ht="36">
      <c r="A28" s="166"/>
      <c r="B28" s="153" t="s">
        <v>53</v>
      </c>
      <c r="C28" s="148">
        <v>9</v>
      </c>
      <c r="D28" s="143">
        <f t="shared" si="0"/>
        <v>0.78057241977450131</v>
      </c>
      <c r="E28" s="49">
        <v>9</v>
      </c>
      <c r="F28" s="49" t="s">
        <v>571</v>
      </c>
      <c r="G28" s="49" t="s">
        <v>571</v>
      </c>
      <c r="H28" s="144" t="s">
        <v>571</v>
      </c>
    </row>
    <row r="29" spans="1:8" ht="24">
      <c r="A29" s="166"/>
      <c r="B29" s="153" t="s">
        <v>54</v>
      </c>
      <c r="C29" s="148">
        <v>29</v>
      </c>
      <c r="D29" s="143">
        <f t="shared" si="0"/>
        <v>2.5151777970511708</v>
      </c>
      <c r="E29" s="49">
        <v>29</v>
      </c>
      <c r="F29" s="49" t="s">
        <v>571</v>
      </c>
      <c r="G29" s="49" t="s">
        <v>571</v>
      </c>
      <c r="H29" s="144" t="s">
        <v>571</v>
      </c>
    </row>
    <row r="30" spans="1:8">
      <c r="A30" s="166"/>
      <c r="B30" s="153" t="s">
        <v>55</v>
      </c>
      <c r="C30" s="148">
        <v>15</v>
      </c>
      <c r="D30" s="143">
        <f t="shared" si="0"/>
        <v>1.3009540329575022</v>
      </c>
      <c r="E30" s="49">
        <v>15</v>
      </c>
      <c r="F30" s="49" t="s">
        <v>571</v>
      </c>
      <c r="G30" s="49" t="s">
        <v>571</v>
      </c>
      <c r="H30" s="144" t="s">
        <v>571</v>
      </c>
    </row>
    <row r="31" spans="1:8" ht="36">
      <c r="A31" s="166"/>
      <c r="B31" s="153" t="s">
        <v>56</v>
      </c>
      <c r="C31" s="148">
        <v>29</v>
      </c>
      <c r="D31" s="143">
        <f t="shared" si="0"/>
        <v>2.5151777970511708</v>
      </c>
      <c r="E31" s="49">
        <v>29</v>
      </c>
      <c r="F31" s="49" t="s">
        <v>571</v>
      </c>
      <c r="G31" s="49" t="s">
        <v>571</v>
      </c>
      <c r="H31" s="144" t="s">
        <v>571</v>
      </c>
    </row>
    <row r="32" spans="1:8" ht="24">
      <c r="A32" s="166"/>
      <c r="B32" s="153" t="s">
        <v>57</v>
      </c>
      <c r="C32" s="148">
        <v>39</v>
      </c>
      <c r="D32" s="143">
        <f t="shared" si="0"/>
        <v>3.3824804856895057</v>
      </c>
      <c r="E32" s="49">
        <v>39</v>
      </c>
      <c r="F32" s="49" t="s">
        <v>571</v>
      </c>
      <c r="G32" s="49" t="s">
        <v>571</v>
      </c>
      <c r="H32" s="144" t="s">
        <v>571</v>
      </c>
    </row>
    <row r="33" spans="1:8">
      <c r="A33" s="166"/>
      <c r="B33" s="153" t="s">
        <v>58</v>
      </c>
      <c r="C33" s="148">
        <v>1</v>
      </c>
      <c r="D33" s="143">
        <f t="shared" si="0"/>
        <v>8.6730268863833476E-2</v>
      </c>
      <c r="E33" s="49">
        <v>1</v>
      </c>
      <c r="F33" s="49" t="s">
        <v>571</v>
      </c>
      <c r="G33" s="49" t="s">
        <v>571</v>
      </c>
      <c r="H33" s="144" t="s">
        <v>571</v>
      </c>
    </row>
    <row r="34" spans="1:8" ht="36">
      <c r="A34" s="166"/>
      <c r="B34" s="153" t="s">
        <v>59</v>
      </c>
      <c r="C34" s="148">
        <v>2</v>
      </c>
      <c r="D34" s="143">
        <f t="shared" si="0"/>
        <v>0.17346053772766695</v>
      </c>
      <c r="E34" s="49">
        <v>2</v>
      </c>
      <c r="F34" s="49" t="s">
        <v>571</v>
      </c>
      <c r="G34" s="49" t="s">
        <v>571</v>
      </c>
      <c r="H34" s="144" t="s">
        <v>571</v>
      </c>
    </row>
    <row r="35" spans="1:8">
      <c r="A35" s="166"/>
      <c r="B35" s="153" t="s">
        <v>60</v>
      </c>
      <c r="C35" s="148">
        <v>139</v>
      </c>
      <c r="D35" s="143">
        <f t="shared" si="0"/>
        <v>12.055507372072853</v>
      </c>
      <c r="E35" s="49">
        <v>139</v>
      </c>
      <c r="F35" s="49" t="s">
        <v>571</v>
      </c>
      <c r="G35" s="49" t="s">
        <v>571</v>
      </c>
      <c r="H35" s="144" t="s">
        <v>571</v>
      </c>
    </row>
    <row r="36" spans="1:8">
      <c r="A36" s="166"/>
      <c r="B36" s="153" t="s">
        <v>61</v>
      </c>
      <c r="C36" s="149">
        <v>17</v>
      </c>
      <c r="D36" s="143">
        <f t="shared" si="0"/>
        <v>1.4744145706851692</v>
      </c>
      <c r="E36" s="146">
        <v>17</v>
      </c>
      <c r="F36" s="146" t="s">
        <v>571</v>
      </c>
      <c r="G36" s="146" t="s">
        <v>571</v>
      </c>
      <c r="H36" s="144" t="s">
        <v>571</v>
      </c>
    </row>
    <row r="37" spans="1:8" ht="24">
      <c r="B37" s="153" t="s">
        <v>62</v>
      </c>
      <c r="C37" s="150">
        <v>3</v>
      </c>
      <c r="D37" s="143">
        <f t="shared" si="0"/>
        <v>0.26019080659150046</v>
      </c>
      <c r="E37" s="1">
        <v>3</v>
      </c>
      <c r="F37" s="1" t="s">
        <v>571</v>
      </c>
      <c r="G37" s="1" t="s">
        <v>571</v>
      </c>
      <c r="H37" s="1" t="s">
        <v>571</v>
      </c>
    </row>
    <row r="38" spans="1:8">
      <c r="B38" s="145" t="s">
        <v>1</v>
      </c>
      <c r="C38" s="151">
        <v>1153</v>
      </c>
      <c r="D38" s="147">
        <f t="shared" si="0"/>
        <v>100</v>
      </c>
      <c r="E38" s="134">
        <v>1136</v>
      </c>
      <c r="F38" s="145">
        <v>12</v>
      </c>
      <c r="G38" s="145">
        <v>1</v>
      </c>
      <c r="H38" s="145">
        <v>4</v>
      </c>
    </row>
  </sheetData>
  <mergeCells count="1">
    <mergeCell ref="B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workbookViewId="0">
      <selection activeCell="B2" sqref="B2:H2"/>
    </sheetView>
  </sheetViews>
  <sheetFormatPr baseColWidth="10" defaultRowHeight="15"/>
  <cols>
    <col min="2" max="2" width="35.7109375" customWidth="1"/>
  </cols>
  <sheetData>
    <row r="2" spans="1:8" ht="15.75" customHeight="1">
      <c r="B2" s="276" t="s">
        <v>71</v>
      </c>
      <c r="C2" s="277"/>
      <c r="D2" s="277"/>
      <c r="E2" s="277"/>
      <c r="F2" s="277"/>
      <c r="G2" s="277"/>
      <c r="H2" s="278"/>
    </row>
    <row r="3" spans="1:8">
      <c r="A3" s="137"/>
      <c r="B3" s="157" t="s">
        <v>72</v>
      </c>
      <c r="C3" s="46" t="s">
        <v>13</v>
      </c>
      <c r="D3" s="44" t="s">
        <v>14</v>
      </c>
      <c r="E3" s="19" t="s">
        <v>3</v>
      </c>
      <c r="F3" s="19" t="s">
        <v>4</v>
      </c>
      <c r="G3" s="38" t="s">
        <v>5</v>
      </c>
      <c r="H3" s="51" t="s">
        <v>6</v>
      </c>
    </row>
    <row r="4" spans="1:8" ht="15.75" customHeight="1">
      <c r="B4" s="158" t="s">
        <v>65</v>
      </c>
      <c r="C4" s="17">
        <v>380</v>
      </c>
      <c r="D4" s="28">
        <f>C4/C$10*100</f>
        <v>32.957502168256717</v>
      </c>
      <c r="E4" s="17">
        <v>374</v>
      </c>
      <c r="F4" s="17">
        <v>4</v>
      </c>
      <c r="G4" s="1" t="s">
        <v>571</v>
      </c>
      <c r="H4" s="17">
        <v>2</v>
      </c>
    </row>
    <row r="5" spans="1:8">
      <c r="B5" s="158" t="s">
        <v>66</v>
      </c>
      <c r="C5" s="17">
        <v>193</v>
      </c>
      <c r="D5" s="28">
        <f t="shared" ref="D5:D10" si="0">C5/C$10*100</f>
        <v>16.738941890719861</v>
      </c>
      <c r="E5" s="17">
        <v>192</v>
      </c>
      <c r="F5" s="17">
        <v>1</v>
      </c>
      <c r="G5" s="1" t="s">
        <v>571</v>
      </c>
      <c r="H5" s="17" t="s">
        <v>571</v>
      </c>
    </row>
    <row r="6" spans="1:8">
      <c r="B6" s="158" t="s">
        <v>67</v>
      </c>
      <c r="C6" s="17">
        <v>129</v>
      </c>
      <c r="D6" s="28">
        <f t="shared" si="0"/>
        <v>11.188204683434519</v>
      </c>
      <c r="E6" s="17">
        <v>127</v>
      </c>
      <c r="F6" s="17">
        <v>2</v>
      </c>
      <c r="G6" s="1" t="s">
        <v>571</v>
      </c>
      <c r="H6" s="17" t="s">
        <v>571</v>
      </c>
    </row>
    <row r="7" spans="1:8">
      <c r="B7" s="158" t="s">
        <v>68</v>
      </c>
      <c r="C7" s="17">
        <v>108</v>
      </c>
      <c r="D7" s="28">
        <f t="shared" si="0"/>
        <v>9.3668690372940144</v>
      </c>
      <c r="E7" s="17">
        <v>107</v>
      </c>
      <c r="F7" s="17" t="s">
        <v>571</v>
      </c>
      <c r="G7" s="1">
        <v>1</v>
      </c>
      <c r="H7" s="17" t="s">
        <v>571</v>
      </c>
    </row>
    <row r="8" spans="1:8">
      <c r="B8" s="158" t="s">
        <v>69</v>
      </c>
      <c r="C8" s="17">
        <v>68</v>
      </c>
      <c r="D8" s="28">
        <f t="shared" si="0"/>
        <v>5.8976582827406769</v>
      </c>
      <c r="E8" s="17">
        <v>65</v>
      </c>
      <c r="F8" s="17">
        <v>2</v>
      </c>
      <c r="G8" s="1" t="s">
        <v>571</v>
      </c>
      <c r="H8" s="17">
        <v>1</v>
      </c>
    </row>
    <row r="9" spans="1:8">
      <c r="B9" s="158" t="s">
        <v>70</v>
      </c>
      <c r="C9" s="17">
        <v>275</v>
      </c>
      <c r="D9" s="28">
        <f t="shared" si="0"/>
        <v>23.850823937554207</v>
      </c>
      <c r="E9" s="17">
        <v>271</v>
      </c>
      <c r="F9" s="17">
        <v>3</v>
      </c>
      <c r="G9" s="1" t="s">
        <v>571</v>
      </c>
      <c r="H9" s="17">
        <v>1</v>
      </c>
    </row>
    <row r="10" spans="1:8">
      <c r="B10" s="60" t="s">
        <v>1</v>
      </c>
      <c r="C10" s="134">
        <v>1153</v>
      </c>
      <c r="D10" s="156">
        <f t="shared" si="0"/>
        <v>100</v>
      </c>
      <c r="E10" s="154">
        <v>1136</v>
      </c>
      <c r="F10" s="155">
        <v>12</v>
      </c>
      <c r="G10" s="155">
        <v>1</v>
      </c>
      <c r="H10" s="155">
        <v>4</v>
      </c>
    </row>
  </sheetData>
  <mergeCells count="1">
    <mergeCell ref="B2:H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workbookViewId="0">
      <selection activeCell="B2" sqref="B2:I2"/>
    </sheetView>
  </sheetViews>
  <sheetFormatPr baseColWidth="10" defaultRowHeight="15"/>
  <cols>
    <col min="2" max="2" width="13" customWidth="1"/>
    <col min="3" max="3" width="18.140625" customWidth="1"/>
  </cols>
  <sheetData>
    <row r="2" spans="1:10" ht="12.75" customHeight="1">
      <c r="B2" s="289" t="s">
        <v>73</v>
      </c>
      <c r="C2" s="290"/>
      <c r="D2" s="290"/>
      <c r="E2" s="290"/>
      <c r="F2" s="290"/>
      <c r="G2" s="290"/>
      <c r="H2" s="290"/>
      <c r="I2" s="291"/>
    </row>
    <row r="3" spans="1:10">
      <c r="A3" s="137"/>
      <c r="B3" s="282" t="s">
        <v>74</v>
      </c>
      <c r="C3" s="283"/>
      <c r="D3" s="19" t="s">
        <v>13</v>
      </c>
      <c r="E3" s="19" t="s">
        <v>14</v>
      </c>
      <c r="F3" s="19" t="s">
        <v>3</v>
      </c>
      <c r="G3" s="19" t="s">
        <v>4</v>
      </c>
      <c r="H3" s="19" t="s">
        <v>5</v>
      </c>
      <c r="I3" s="19" t="s">
        <v>6</v>
      </c>
    </row>
    <row r="4" spans="1:10" ht="18" customHeight="1">
      <c r="B4" s="284" t="s">
        <v>75</v>
      </c>
      <c r="C4" s="284"/>
      <c r="D4" s="242">
        <v>1074</v>
      </c>
      <c r="E4" s="108">
        <v>93.148308759757157</v>
      </c>
      <c r="F4" s="177">
        <v>1058</v>
      </c>
      <c r="G4" s="58">
        <v>11</v>
      </c>
      <c r="H4" s="58">
        <v>1</v>
      </c>
      <c r="I4" s="58">
        <v>4</v>
      </c>
    </row>
    <row r="5" spans="1:10" ht="18" customHeight="1">
      <c r="B5" s="292" t="s">
        <v>475</v>
      </c>
      <c r="C5" s="52" t="s">
        <v>76</v>
      </c>
      <c r="D5" s="242">
        <v>3</v>
      </c>
      <c r="E5" s="108">
        <v>0.26019080659150046</v>
      </c>
      <c r="F5" s="160">
        <v>3</v>
      </c>
      <c r="G5" s="58" t="s">
        <v>571</v>
      </c>
      <c r="H5" s="58" t="s">
        <v>571</v>
      </c>
      <c r="I5" s="58" t="s">
        <v>571</v>
      </c>
      <c r="J5">
        <v>3</v>
      </c>
    </row>
    <row r="6" spans="1:10">
      <c r="B6" s="293"/>
      <c r="C6" s="52" t="s">
        <v>77</v>
      </c>
      <c r="D6" s="242">
        <v>13</v>
      </c>
      <c r="E6" s="108">
        <v>1.1274934952298352</v>
      </c>
      <c r="F6" s="59">
        <v>13</v>
      </c>
      <c r="G6" s="59" t="s">
        <v>571</v>
      </c>
      <c r="H6" s="59" t="s">
        <v>571</v>
      </c>
      <c r="I6" s="59" t="s">
        <v>571</v>
      </c>
    </row>
    <row r="7" spans="1:10">
      <c r="B7" s="293"/>
      <c r="C7" s="52" t="s">
        <v>464</v>
      </c>
      <c r="D7" s="242">
        <v>1</v>
      </c>
      <c r="E7" s="108">
        <v>8.6730268863833476E-2</v>
      </c>
      <c r="F7" s="59">
        <v>1</v>
      </c>
      <c r="G7" s="59" t="s">
        <v>571</v>
      </c>
      <c r="H7" s="59" t="s">
        <v>571</v>
      </c>
      <c r="I7" s="59" t="s">
        <v>571</v>
      </c>
    </row>
    <row r="8" spans="1:10">
      <c r="B8" s="293"/>
      <c r="C8" s="52" t="s">
        <v>80</v>
      </c>
      <c r="D8" s="242">
        <v>33</v>
      </c>
      <c r="E8" s="108">
        <v>2.8620988725065044</v>
      </c>
      <c r="F8" s="59">
        <v>32</v>
      </c>
      <c r="G8" s="59">
        <v>1</v>
      </c>
      <c r="H8" s="59" t="s">
        <v>571</v>
      </c>
      <c r="I8" s="59" t="s">
        <v>571</v>
      </c>
    </row>
    <row r="9" spans="1:10">
      <c r="B9" s="293"/>
      <c r="C9" s="52" t="s">
        <v>78</v>
      </c>
      <c r="D9" s="242">
        <v>28</v>
      </c>
      <c r="E9" s="108">
        <v>2.4284475281873377</v>
      </c>
      <c r="F9" s="59">
        <v>28</v>
      </c>
      <c r="G9" s="59" t="s">
        <v>571</v>
      </c>
      <c r="H9" s="59" t="s">
        <v>571</v>
      </c>
      <c r="I9" s="59" t="s">
        <v>571</v>
      </c>
    </row>
    <row r="10" spans="1:10">
      <c r="B10" s="293"/>
      <c r="C10" s="52" t="s">
        <v>465</v>
      </c>
      <c r="D10" s="242">
        <v>1</v>
      </c>
      <c r="E10" s="108">
        <v>8.6730268863833476E-2</v>
      </c>
      <c r="F10" s="59">
        <v>1</v>
      </c>
      <c r="G10" s="59" t="s">
        <v>571</v>
      </c>
      <c r="H10" s="59" t="s">
        <v>571</v>
      </c>
      <c r="I10" s="59" t="s">
        <v>571</v>
      </c>
    </row>
    <row r="11" spans="1:10">
      <c r="B11" s="285" t="s">
        <v>79</v>
      </c>
      <c r="C11" s="286"/>
      <c r="D11" s="242">
        <v>79</v>
      </c>
      <c r="E11" s="108">
        <v>6.8516912402428449</v>
      </c>
      <c r="F11" s="53">
        <f>F5+F6+F7+F8+F9+F10</f>
        <v>78</v>
      </c>
      <c r="G11" s="53">
        <v>11</v>
      </c>
      <c r="H11" s="53">
        <v>0</v>
      </c>
      <c r="I11" s="53">
        <v>0</v>
      </c>
    </row>
    <row r="12" spans="1:10">
      <c r="B12" s="287" t="s">
        <v>18</v>
      </c>
      <c r="C12" s="288"/>
      <c r="D12" s="242">
        <v>1153</v>
      </c>
      <c r="E12" s="105">
        <v>100</v>
      </c>
      <c r="F12" s="54">
        <f>F4+F11</f>
        <v>1136</v>
      </c>
      <c r="G12" s="54">
        <v>12</v>
      </c>
      <c r="H12" s="54">
        <v>1</v>
      </c>
      <c r="I12" s="54">
        <v>4</v>
      </c>
    </row>
    <row r="14" spans="1:10">
      <c r="E14" s="243"/>
    </row>
    <row r="15" spans="1:10">
      <c r="E15" s="243"/>
    </row>
    <row r="16" spans="1:10">
      <c r="E16" s="243"/>
    </row>
    <row r="17" spans="5:5">
      <c r="E17" s="243"/>
    </row>
    <row r="18" spans="5:5">
      <c r="E18" s="243"/>
    </row>
    <row r="19" spans="5:5">
      <c r="E19" s="243"/>
    </row>
    <row r="20" spans="5:5">
      <c r="E20" s="243"/>
    </row>
    <row r="21" spans="5:5">
      <c r="E21" s="243"/>
    </row>
    <row r="22" spans="5:5">
      <c r="E22" s="243"/>
    </row>
  </sheetData>
  <mergeCells count="6">
    <mergeCell ref="B3:C3"/>
    <mergeCell ref="B4:C4"/>
    <mergeCell ref="B11:C11"/>
    <mergeCell ref="B12:C12"/>
    <mergeCell ref="B2:I2"/>
    <mergeCell ref="B5:B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workbookViewId="0">
      <selection activeCell="A26" sqref="A26"/>
    </sheetView>
  </sheetViews>
  <sheetFormatPr baseColWidth="10" defaultRowHeight="15"/>
  <cols>
    <col min="2" max="2" width="25.42578125" customWidth="1"/>
  </cols>
  <sheetData>
    <row r="2" spans="1:9" ht="15.75" customHeight="1">
      <c r="B2" s="294" t="s">
        <v>90</v>
      </c>
      <c r="C2" s="295"/>
      <c r="D2" s="295"/>
      <c r="E2" s="295"/>
      <c r="F2" s="295"/>
      <c r="G2" s="295"/>
      <c r="H2" s="296"/>
      <c r="I2" s="55"/>
    </row>
    <row r="3" spans="1:9">
      <c r="A3" s="137"/>
      <c r="B3" s="57" t="s">
        <v>91</v>
      </c>
      <c r="C3" s="44" t="s">
        <v>2</v>
      </c>
      <c r="D3" s="19" t="s">
        <v>92</v>
      </c>
      <c r="E3" s="19" t="s">
        <v>3</v>
      </c>
      <c r="F3" s="19" t="s">
        <v>4</v>
      </c>
      <c r="G3" s="19" t="s">
        <v>5</v>
      </c>
      <c r="H3" s="61" t="s">
        <v>6</v>
      </c>
      <c r="I3" s="55"/>
    </row>
    <row r="4" spans="1:9" ht="15.75" customHeight="1">
      <c r="B4" s="62" t="s">
        <v>466</v>
      </c>
      <c r="C4" s="63">
        <v>1</v>
      </c>
      <c r="D4" s="108">
        <f>C4/$C$22*100</f>
        <v>8.6730268863833476E-2</v>
      </c>
      <c r="E4" s="58">
        <v>1</v>
      </c>
      <c r="F4" s="58" t="s">
        <v>571</v>
      </c>
      <c r="G4" s="58" t="s">
        <v>571</v>
      </c>
      <c r="H4" s="58" t="s">
        <v>571</v>
      </c>
      <c r="I4" s="55"/>
    </row>
    <row r="5" spans="1:9">
      <c r="B5" s="62" t="s">
        <v>81</v>
      </c>
      <c r="C5" s="63">
        <v>5</v>
      </c>
      <c r="D5" s="108">
        <f t="shared" ref="D5:D22" si="0">C5/$C$22*100</f>
        <v>0.43365134431916735</v>
      </c>
      <c r="E5" s="58">
        <v>5</v>
      </c>
      <c r="F5" s="58" t="s">
        <v>571</v>
      </c>
      <c r="G5" s="58" t="s">
        <v>571</v>
      </c>
      <c r="H5" s="58" t="s">
        <v>571</v>
      </c>
      <c r="I5" s="55"/>
    </row>
    <row r="6" spans="1:9">
      <c r="B6" s="62" t="s">
        <v>82</v>
      </c>
      <c r="C6" s="63">
        <v>1</v>
      </c>
      <c r="D6" s="108">
        <f t="shared" si="0"/>
        <v>8.6730268863833476E-2</v>
      </c>
      <c r="E6" s="58">
        <v>1</v>
      </c>
      <c r="F6" s="58" t="s">
        <v>571</v>
      </c>
      <c r="G6" s="58" t="s">
        <v>571</v>
      </c>
      <c r="H6" s="58" t="s">
        <v>571</v>
      </c>
      <c r="I6" s="55"/>
    </row>
    <row r="7" spans="1:9">
      <c r="B7" s="62" t="s">
        <v>467</v>
      </c>
      <c r="C7" s="63">
        <v>2</v>
      </c>
      <c r="D7" s="108">
        <f t="shared" si="0"/>
        <v>0.17346053772766695</v>
      </c>
      <c r="E7" s="58">
        <v>2</v>
      </c>
      <c r="F7" s="58" t="s">
        <v>571</v>
      </c>
      <c r="G7" s="58" t="s">
        <v>571</v>
      </c>
      <c r="H7" s="58" t="s">
        <v>571</v>
      </c>
      <c r="I7" s="55"/>
    </row>
    <row r="8" spans="1:9">
      <c r="B8" s="62" t="s">
        <v>83</v>
      </c>
      <c r="C8" s="63">
        <v>3</v>
      </c>
      <c r="D8" s="108">
        <f t="shared" si="0"/>
        <v>0.26019080659150046</v>
      </c>
      <c r="E8" s="58">
        <v>3</v>
      </c>
      <c r="F8" s="58" t="s">
        <v>571</v>
      </c>
      <c r="G8" s="58" t="s">
        <v>571</v>
      </c>
      <c r="H8" s="58" t="s">
        <v>571</v>
      </c>
      <c r="I8" s="55"/>
    </row>
    <row r="9" spans="1:9">
      <c r="B9" s="62" t="s">
        <v>468</v>
      </c>
      <c r="C9" s="63">
        <v>1</v>
      </c>
      <c r="D9" s="108">
        <f t="shared" si="0"/>
        <v>8.6730268863833476E-2</v>
      </c>
      <c r="E9" s="58">
        <v>1</v>
      </c>
      <c r="F9" s="58" t="s">
        <v>571</v>
      </c>
      <c r="G9" s="58" t="s">
        <v>571</v>
      </c>
      <c r="H9" s="58" t="s">
        <v>571</v>
      </c>
      <c r="I9" s="55"/>
    </row>
    <row r="10" spans="1:9">
      <c r="B10" s="62" t="s">
        <v>84</v>
      </c>
      <c r="C10" s="63">
        <v>20</v>
      </c>
      <c r="D10" s="108">
        <f t="shared" si="0"/>
        <v>1.7346053772766694</v>
      </c>
      <c r="E10" s="58">
        <v>19</v>
      </c>
      <c r="F10" s="58">
        <v>1</v>
      </c>
      <c r="G10" s="58" t="s">
        <v>571</v>
      </c>
      <c r="H10" s="58" t="s">
        <v>571</v>
      </c>
      <c r="I10" s="55"/>
    </row>
    <row r="11" spans="1:9">
      <c r="B11" s="62" t="s">
        <v>469</v>
      </c>
      <c r="C11" s="63">
        <v>1</v>
      </c>
      <c r="D11" s="108">
        <f t="shared" si="0"/>
        <v>8.6730268863833476E-2</v>
      </c>
      <c r="E11" s="58">
        <v>1</v>
      </c>
      <c r="F11" s="58" t="s">
        <v>571</v>
      </c>
      <c r="G11" s="58" t="s">
        <v>571</v>
      </c>
      <c r="H11" s="58" t="s">
        <v>571</v>
      </c>
      <c r="I11" s="55"/>
    </row>
    <row r="12" spans="1:9">
      <c r="B12" s="62" t="s">
        <v>470</v>
      </c>
      <c r="C12" s="63">
        <v>1</v>
      </c>
      <c r="D12" s="108">
        <f t="shared" si="0"/>
        <v>8.6730268863833476E-2</v>
      </c>
      <c r="E12" s="58">
        <v>1</v>
      </c>
      <c r="F12" s="58" t="s">
        <v>571</v>
      </c>
      <c r="G12" s="58" t="s">
        <v>571</v>
      </c>
      <c r="H12" s="58" t="s">
        <v>571</v>
      </c>
      <c r="I12" s="55"/>
    </row>
    <row r="13" spans="1:9">
      <c r="B13" s="62" t="s">
        <v>85</v>
      </c>
      <c r="C13" s="63">
        <v>25</v>
      </c>
      <c r="D13" s="108">
        <f t="shared" si="0"/>
        <v>2.1682567215958368</v>
      </c>
      <c r="E13" s="58">
        <v>25</v>
      </c>
      <c r="F13" s="58" t="s">
        <v>571</v>
      </c>
      <c r="G13" s="58" t="s">
        <v>571</v>
      </c>
      <c r="H13" s="58" t="s">
        <v>571</v>
      </c>
      <c r="I13" s="55"/>
    </row>
    <row r="14" spans="1:9">
      <c r="B14" s="62" t="s">
        <v>471</v>
      </c>
      <c r="C14" s="63">
        <v>1</v>
      </c>
      <c r="D14" s="108">
        <f t="shared" si="0"/>
        <v>8.6730268863833476E-2</v>
      </c>
      <c r="E14" s="58">
        <v>1</v>
      </c>
      <c r="F14" s="58" t="s">
        <v>571</v>
      </c>
      <c r="G14" s="58" t="s">
        <v>571</v>
      </c>
      <c r="H14" s="58" t="s">
        <v>571</v>
      </c>
      <c r="I14" s="55"/>
    </row>
    <row r="15" spans="1:9">
      <c r="B15" s="62" t="s">
        <v>472</v>
      </c>
      <c r="C15" s="63">
        <v>1</v>
      </c>
      <c r="D15" s="108">
        <f t="shared" si="0"/>
        <v>8.6730268863833476E-2</v>
      </c>
      <c r="E15" s="58">
        <v>1</v>
      </c>
      <c r="F15" s="58" t="s">
        <v>571</v>
      </c>
      <c r="G15" s="58" t="s">
        <v>571</v>
      </c>
      <c r="H15" s="58" t="s">
        <v>571</v>
      </c>
      <c r="I15" s="55"/>
    </row>
    <row r="16" spans="1:9">
      <c r="B16" s="62" t="s">
        <v>86</v>
      </c>
      <c r="C16" s="63">
        <v>2</v>
      </c>
      <c r="D16" s="108">
        <f t="shared" si="0"/>
        <v>0.17346053772766695</v>
      </c>
      <c r="E16" s="58">
        <v>2</v>
      </c>
      <c r="F16" s="58" t="s">
        <v>571</v>
      </c>
      <c r="G16" s="58" t="s">
        <v>571</v>
      </c>
      <c r="H16" s="58" t="s">
        <v>571</v>
      </c>
      <c r="I16" s="55"/>
    </row>
    <row r="17" spans="2:9">
      <c r="B17" s="62" t="s">
        <v>87</v>
      </c>
      <c r="C17" s="63">
        <v>9</v>
      </c>
      <c r="D17" s="108">
        <f t="shared" si="0"/>
        <v>0.78057241977450131</v>
      </c>
      <c r="E17" s="58">
        <v>9</v>
      </c>
      <c r="F17" s="58" t="s">
        <v>571</v>
      </c>
      <c r="G17" s="58" t="s">
        <v>571</v>
      </c>
      <c r="H17" s="58" t="s">
        <v>571</v>
      </c>
      <c r="I17" s="55"/>
    </row>
    <row r="18" spans="2:9">
      <c r="B18" s="62" t="s">
        <v>88</v>
      </c>
      <c r="C18" s="159">
        <v>1074</v>
      </c>
      <c r="D18" s="108">
        <f t="shared" si="0"/>
        <v>93.148308759757157</v>
      </c>
      <c r="E18" s="162">
        <v>1058</v>
      </c>
      <c r="F18" s="58">
        <v>11</v>
      </c>
      <c r="G18" s="58">
        <v>1</v>
      </c>
      <c r="H18" s="58">
        <v>4</v>
      </c>
      <c r="I18" s="55"/>
    </row>
    <row r="19" spans="2:9">
      <c r="B19" s="62" t="s">
        <v>89</v>
      </c>
      <c r="C19" s="63">
        <v>3</v>
      </c>
      <c r="D19" s="108">
        <f t="shared" si="0"/>
        <v>0.26019080659150046</v>
      </c>
      <c r="E19" s="58">
        <v>3</v>
      </c>
      <c r="F19" s="58" t="s">
        <v>571</v>
      </c>
      <c r="G19" s="58" t="s">
        <v>571</v>
      </c>
      <c r="H19" s="58" t="s">
        <v>571</v>
      </c>
      <c r="I19" s="55"/>
    </row>
    <row r="20" spans="2:9">
      <c r="B20" s="62" t="s">
        <v>473</v>
      </c>
      <c r="C20" s="63">
        <v>2</v>
      </c>
      <c r="D20" s="108">
        <f t="shared" si="0"/>
        <v>0.17346053772766695</v>
      </c>
      <c r="E20" s="58">
        <v>2</v>
      </c>
      <c r="F20" s="58" t="s">
        <v>571</v>
      </c>
      <c r="G20" s="58" t="s">
        <v>571</v>
      </c>
      <c r="H20" s="58" t="s">
        <v>571</v>
      </c>
      <c r="I20" s="55"/>
    </row>
    <row r="21" spans="2:9">
      <c r="B21" s="62" t="s">
        <v>474</v>
      </c>
      <c r="C21" s="63">
        <v>1</v>
      </c>
      <c r="D21" s="108">
        <f t="shared" si="0"/>
        <v>8.6730268863833476E-2</v>
      </c>
      <c r="E21" s="58">
        <v>1</v>
      </c>
      <c r="F21" s="58" t="s">
        <v>571</v>
      </c>
      <c r="G21" s="58" t="s">
        <v>571</v>
      </c>
      <c r="H21" s="58" t="s">
        <v>571</v>
      </c>
      <c r="I21" s="55"/>
    </row>
    <row r="22" spans="2:9">
      <c r="B22" s="64" t="s">
        <v>1</v>
      </c>
      <c r="C22" s="54">
        <v>1153</v>
      </c>
      <c r="D22" s="105">
        <f t="shared" si="0"/>
        <v>100</v>
      </c>
      <c r="E22" s="54">
        <v>1136</v>
      </c>
      <c r="F22" s="65">
        <v>12</v>
      </c>
      <c r="G22" s="65">
        <v>1</v>
      </c>
      <c r="H22" s="65">
        <v>4</v>
      </c>
      <c r="I22" s="55"/>
    </row>
  </sheetData>
  <mergeCells count="1">
    <mergeCell ref="B2:H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workbookViewId="0">
      <selection activeCell="B2" sqref="B2:H2"/>
    </sheetView>
  </sheetViews>
  <sheetFormatPr baseColWidth="10" defaultRowHeight="15"/>
  <cols>
    <col min="2" max="2" width="28" customWidth="1"/>
  </cols>
  <sheetData>
    <row r="2" spans="1:8" ht="15.75" customHeight="1">
      <c r="B2" s="289" t="s">
        <v>142</v>
      </c>
      <c r="C2" s="290"/>
      <c r="D2" s="290"/>
      <c r="E2" s="290"/>
      <c r="F2" s="290"/>
      <c r="G2" s="290"/>
      <c r="H2" s="291"/>
    </row>
    <row r="3" spans="1:8">
      <c r="A3" s="137"/>
      <c r="B3" s="72" t="s">
        <v>93</v>
      </c>
      <c r="C3" s="44" t="s">
        <v>13</v>
      </c>
      <c r="D3" s="44" t="s">
        <v>14</v>
      </c>
      <c r="E3" s="19" t="s">
        <v>3</v>
      </c>
      <c r="F3" s="19" t="s">
        <v>4</v>
      </c>
      <c r="G3" s="73" t="s">
        <v>5</v>
      </c>
      <c r="H3" s="73" t="s">
        <v>6</v>
      </c>
    </row>
    <row r="4" spans="1:8" ht="15.75" customHeight="1">
      <c r="B4" s="67" t="s">
        <v>94</v>
      </c>
      <c r="C4" s="68">
        <v>543</v>
      </c>
      <c r="D4" s="161">
        <f>C4/$C$12*100</f>
        <v>47.094535993061577</v>
      </c>
      <c r="E4" s="69">
        <v>533</v>
      </c>
      <c r="F4" s="69">
        <v>7</v>
      </c>
      <c r="G4" s="69">
        <v>1</v>
      </c>
      <c r="H4" s="69">
        <v>2</v>
      </c>
    </row>
    <row r="5" spans="1:8">
      <c r="B5" s="67" t="s">
        <v>95</v>
      </c>
      <c r="C5" s="68">
        <v>302</v>
      </c>
      <c r="D5" s="161">
        <f t="shared" ref="D5:D12" si="0">C5/$C$12*100</f>
        <v>26.192541196877713</v>
      </c>
      <c r="E5" s="69">
        <v>300</v>
      </c>
      <c r="F5" s="69">
        <v>2</v>
      </c>
      <c r="G5" s="69" t="s">
        <v>571</v>
      </c>
      <c r="H5" s="69" t="s">
        <v>571</v>
      </c>
    </row>
    <row r="6" spans="1:8">
      <c r="B6" s="67" t="s">
        <v>96</v>
      </c>
      <c r="C6" s="68">
        <v>122</v>
      </c>
      <c r="D6" s="161">
        <f t="shared" si="0"/>
        <v>10.581092801387685</v>
      </c>
      <c r="E6" s="69">
        <v>121</v>
      </c>
      <c r="F6" s="69">
        <v>1</v>
      </c>
      <c r="G6" s="69" t="s">
        <v>571</v>
      </c>
      <c r="H6" s="69" t="s">
        <v>571</v>
      </c>
    </row>
    <row r="7" spans="1:8">
      <c r="B7" s="67" t="s">
        <v>97</v>
      </c>
      <c r="C7" s="68">
        <v>90</v>
      </c>
      <c r="D7" s="161">
        <f t="shared" si="0"/>
        <v>7.8057241977450138</v>
      </c>
      <c r="E7" s="69">
        <v>89</v>
      </c>
      <c r="F7" s="69">
        <v>1</v>
      </c>
      <c r="G7" s="69" t="s">
        <v>571</v>
      </c>
      <c r="H7" s="69" t="s">
        <v>571</v>
      </c>
    </row>
    <row r="8" spans="1:8">
      <c r="B8" s="67" t="s">
        <v>98</v>
      </c>
      <c r="C8" s="68">
        <v>32</v>
      </c>
      <c r="D8" s="161">
        <f t="shared" si="0"/>
        <v>2.7753686036426712</v>
      </c>
      <c r="E8" s="69">
        <v>32</v>
      </c>
      <c r="F8" s="69" t="s">
        <v>571</v>
      </c>
      <c r="G8" s="69" t="s">
        <v>571</v>
      </c>
      <c r="H8" s="69" t="s">
        <v>571</v>
      </c>
    </row>
    <row r="9" spans="1:8">
      <c r="B9" s="67" t="s">
        <v>99</v>
      </c>
      <c r="C9" s="68">
        <v>1</v>
      </c>
      <c r="D9" s="161">
        <f t="shared" si="0"/>
        <v>8.6730268863833476E-2</v>
      </c>
      <c r="E9" s="69">
        <v>1</v>
      </c>
      <c r="F9" s="69" t="s">
        <v>571</v>
      </c>
      <c r="G9" s="69" t="s">
        <v>571</v>
      </c>
      <c r="H9" s="69" t="s">
        <v>571</v>
      </c>
    </row>
    <row r="10" spans="1:8">
      <c r="B10" s="67" t="s">
        <v>100</v>
      </c>
      <c r="C10" s="68">
        <v>2</v>
      </c>
      <c r="D10" s="161">
        <f t="shared" si="0"/>
        <v>0.17346053772766695</v>
      </c>
      <c r="E10" s="69">
        <v>2</v>
      </c>
      <c r="F10" s="69" t="s">
        <v>571</v>
      </c>
      <c r="G10" s="69" t="s">
        <v>571</v>
      </c>
      <c r="H10" s="69" t="s">
        <v>571</v>
      </c>
    </row>
    <row r="11" spans="1:8">
      <c r="B11" s="67" t="s">
        <v>101</v>
      </c>
      <c r="C11" s="68">
        <v>61</v>
      </c>
      <c r="D11" s="161">
        <f t="shared" si="0"/>
        <v>5.2905464006938425</v>
      </c>
      <c r="E11" s="69">
        <v>58</v>
      </c>
      <c r="F11" s="69">
        <v>1</v>
      </c>
      <c r="G11" s="69" t="s">
        <v>571</v>
      </c>
      <c r="H11" s="69">
        <v>2</v>
      </c>
    </row>
    <row r="12" spans="1:8">
      <c r="B12" s="70" t="s">
        <v>1</v>
      </c>
      <c r="C12" s="54">
        <v>1153</v>
      </c>
      <c r="D12" s="163">
        <f t="shared" si="0"/>
        <v>100</v>
      </c>
      <c r="E12" s="54">
        <v>1136</v>
      </c>
      <c r="F12" s="71">
        <v>12</v>
      </c>
      <c r="G12" s="71">
        <v>1</v>
      </c>
      <c r="H12" s="71">
        <v>4</v>
      </c>
    </row>
  </sheetData>
  <mergeCells count="1">
    <mergeCell ref="B2:H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topLeftCell="A29" workbookViewId="0">
      <selection activeCell="B46" sqref="B46"/>
    </sheetView>
  </sheetViews>
  <sheetFormatPr baseColWidth="10" defaultRowHeight="15"/>
  <cols>
    <col min="2" max="2" width="25.85546875" customWidth="1"/>
  </cols>
  <sheetData>
    <row r="2" spans="1:8" ht="15.75" customHeight="1">
      <c r="B2" s="289" t="s">
        <v>143</v>
      </c>
      <c r="C2" s="290"/>
      <c r="D2" s="290"/>
      <c r="E2" s="290"/>
      <c r="F2" s="290"/>
      <c r="G2" s="291"/>
      <c r="H2" s="66"/>
    </row>
    <row r="3" spans="1:8">
      <c r="A3" s="137"/>
      <c r="B3" s="104" t="s">
        <v>144</v>
      </c>
      <c r="C3" s="44" t="s">
        <v>2</v>
      </c>
      <c r="D3" s="19" t="s">
        <v>3</v>
      </c>
      <c r="E3" s="19" t="s">
        <v>4</v>
      </c>
      <c r="F3" s="19" t="s">
        <v>5</v>
      </c>
      <c r="G3" s="74" t="s">
        <v>6</v>
      </c>
      <c r="H3" s="66"/>
    </row>
    <row r="4" spans="1:8">
      <c r="B4" s="165" t="s">
        <v>102</v>
      </c>
      <c r="C4" s="164">
        <v>1</v>
      </c>
      <c r="D4" s="75">
        <v>0</v>
      </c>
      <c r="E4" s="75">
        <v>1</v>
      </c>
      <c r="F4" s="75" t="s">
        <v>571</v>
      </c>
      <c r="G4" s="75" t="s">
        <v>571</v>
      </c>
      <c r="H4" s="66"/>
    </row>
    <row r="5" spans="1:8">
      <c r="B5" s="165" t="s">
        <v>103</v>
      </c>
      <c r="C5" s="164">
        <v>10</v>
      </c>
      <c r="D5" s="75">
        <v>10</v>
      </c>
      <c r="E5" s="75" t="s">
        <v>571</v>
      </c>
      <c r="F5" s="75" t="s">
        <v>571</v>
      </c>
      <c r="G5" s="75" t="s">
        <v>571</v>
      </c>
      <c r="H5" s="66"/>
    </row>
    <row r="6" spans="1:8">
      <c r="B6" s="165" t="s">
        <v>104</v>
      </c>
      <c r="C6" s="164">
        <v>19</v>
      </c>
      <c r="D6" s="75">
        <v>19</v>
      </c>
      <c r="E6" s="75" t="s">
        <v>571</v>
      </c>
      <c r="F6" s="75" t="s">
        <v>571</v>
      </c>
      <c r="G6" s="75" t="s">
        <v>571</v>
      </c>
      <c r="H6" s="66"/>
    </row>
    <row r="7" spans="1:8">
      <c r="B7" s="165" t="s">
        <v>476</v>
      </c>
      <c r="C7" s="164">
        <v>1</v>
      </c>
      <c r="D7" s="75">
        <v>1</v>
      </c>
      <c r="E7" s="75" t="s">
        <v>571</v>
      </c>
      <c r="F7" s="75" t="s">
        <v>571</v>
      </c>
      <c r="G7" s="75" t="s">
        <v>571</v>
      </c>
      <c r="H7" s="66"/>
    </row>
    <row r="8" spans="1:8">
      <c r="B8" s="165" t="s">
        <v>105</v>
      </c>
      <c r="C8" s="164">
        <v>31</v>
      </c>
      <c r="D8" s="75">
        <v>31</v>
      </c>
      <c r="E8" s="75" t="s">
        <v>571</v>
      </c>
      <c r="F8" s="75" t="s">
        <v>571</v>
      </c>
      <c r="G8" s="75" t="s">
        <v>571</v>
      </c>
      <c r="H8" s="66"/>
    </row>
    <row r="9" spans="1:8">
      <c r="B9" s="165" t="s">
        <v>106</v>
      </c>
      <c r="C9" s="164">
        <v>3</v>
      </c>
      <c r="D9" s="75">
        <v>3</v>
      </c>
      <c r="E9" s="75" t="s">
        <v>571</v>
      </c>
      <c r="F9" s="75" t="s">
        <v>571</v>
      </c>
      <c r="G9" s="75" t="s">
        <v>571</v>
      </c>
      <c r="H9" s="66"/>
    </row>
    <row r="10" spans="1:8">
      <c r="B10" s="165" t="s">
        <v>107</v>
      </c>
      <c r="C10" s="164">
        <v>11</v>
      </c>
      <c r="D10" s="75">
        <v>11</v>
      </c>
      <c r="E10" s="75" t="s">
        <v>571</v>
      </c>
      <c r="F10" s="75" t="s">
        <v>571</v>
      </c>
      <c r="G10" s="75" t="s">
        <v>571</v>
      </c>
      <c r="H10" s="66"/>
    </row>
    <row r="11" spans="1:8">
      <c r="B11" s="165" t="s">
        <v>108</v>
      </c>
      <c r="C11" s="164">
        <v>7</v>
      </c>
      <c r="D11" s="75">
        <v>7</v>
      </c>
      <c r="E11" s="75" t="s">
        <v>571</v>
      </c>
      <c r="F11" s="75" t="s">
        <v>571</v>
      </c>
      <c r="G11" s="75" t="s">
        <v>571</v>
      </c>
      <c r="H11" s="66"/>
    </row>
    <row r="12" spans="1:8">
      <c r="B12" s="165" t="s">
        <v>109</v>
      </c>
      <c r="C12" s="164">
        <v>9</v>
      </c>
      <c r="D12" s="75">
        <v>9</v>
      </c>
      <c r="E12" s="75" t="s">
        <v>571</v>
      </c>
      <c r="F12" s="75" t="s">
        <v>571</v>
      </c>
      <c r="G12" s="75" t="s">
        <v>571</v>
      </c>
      <c r="H12" s="66"/>
    </row>
    <row r="13" spans="1:8">
      <c r="B13" s="165" t="s">
        <v>110</v>
      </c>
      <c r="C13" s="164">
        <v>3</v>
      </c>
      <c r="D13" s="75">
        <v>3</v>
      </c>
      <c r="E13" s="75" t="s">
        <v>571</v>
      </c>
      <c r="F13" s="75" t="s">
        <v>571</v>
      </c>
      <c r="G13" s="75" t="s">
        <v>571</v>
      </c>
      <c r="H13" s="66"/>
    </row>
    <row r="14" spans="1:8">
      <c r="B14" s="165" t="s">
        <v>111</v>
      </c>
      <c r="C14" s="164">
        <v>49</v>
      </c>
      <c r="D14" s="75">
        <v>49</v>
      </c>
      <c r="E14" s="75" t="s">
        <v>571</v>
      </c>
      <c r="F14" s="75" t="s">
        <v>571</v>
      </c>
      <c r="G14" s="75" t="s">
        <v>571</v>
      </c>
      <c r="H14" s="66"/>
    </row>
    <row r="15" spans="1:8">
      <c r="B15" s="165" t="s">
        <v>112</v>
      </c>
      <c r="C15" s="164">
        <v>8</v>
      </c>
      <c r="D15" s="75">
        <v>8</v>
      </c>
      <c r="E15" s="75" t="s">
        <v>571</v>
      </c>
      <c r="F15" s="75" t="s">
        <v>571</v>
      </c>
      <c r="G15" s="75" t="s">
        <v>571</v>
      </c>
      <c r="H15" s="66"/>
    </row>
    <row r="16" spans="1:8">
      <c r="B16" s="165" t="s">
        <v>113</v>
      </c>
      <c r="C16" s="164">
        <v>1</v>
      </c>
      <c r="D16" s="75">
        <v>1</v>
      </c>
      <c r="E16" s="75" t="s">
        <v>571</v>
      </c>
      <c r="F16" s="75" t="s">
        <v>571</v>
      </c>
      <c r="G16" s="75" t="s">
        <v>571</v>
      </c>
      <c r="H16" s="66"/>
    </row>
    <row r="17" spans="2:8">
      <c r="B17" s="165" t="s">
        <v>114</v>
      </c>
      <c r="C17" s="164">
        <v>21</v>
      </c>
      <c r="D17" s="75">
        <v>20</v>
      </c>
      <c r="E17" s="75">
        <v>1</v>
      </c>
      <c r="F17" s="75" t="s">
        <v>571</v>
      </c>
      <c r="G17" s="75" t="s">
        <v>571</v>
      </c>
      <c r="H17" s="66"/>
    </row>
    <row r="18" spans="2:8">
      <c r="B18" s="165" t="s">
        <v>115</v>
      </c>
      <c r="C18" s="164">
        <v>156</v>
      </c>
      <c r="D18" s="75">
        <v>155</v>
      </c>
      <c r="E18" s="75">
        <v>1</v>
      </c>
      <c r="F18" s="75" t="s">
        <v>571</v>
      </c>
      <c r="G18" s="75" t="s">
        <v>571</v>
      </c>
      <c r="H18" s="66"/>
    </row>
    <row r="19" spans="2:8">
      <c r="B19" s="165" t="s">
        <v>116</v>
      </c>
      <c r="C19" s="164">
        <v>9</v>
      </c>
      <c r="D19" s="75">
        <v>9</v>
      </c>
      <c r="E19" s="75" t="s">
        <v>571</v>
      </c>
      <c r="F19" s="75" t="s">
        <v>571</v>
      </c>
      <c r="G19" s="75" t="s">
        <v>571</v>
      </c>
      <c r="H19" s="66"/>
    </row>
    <row r="20" spans="2:8">
      <c r="B20" s="165" t="s">
        <v>117</v>
      </c>
      <c r="C20" s="164">
        <v>15</v>
      </c>
      <c r="D20" s="75">
        <v>15</v>
      </c>
      <c r="E20" s="75" t="s">
        <v>571</v>
      </c>
      <c r="F20" s="75" t="s">
        <v>571</v>
      </c>
      <c r="G20" s="75" t="s">
        <v>571</v>
      </c>
      <c r="H20" s="66"/>
    </row>
    <row r="21" spans="2:8">
      <c r="B21" s="165" t="s">
        <v>118</v>
      </c>
      <c r="C21" s="164">
        <v>26</v>
      </c>
      <c r="D21" s="75">
        <v>26</v>
      </c>
      <c r="E21" s="75" t="s">
        <v>571</v>
      </c>
      <c r="F21" s="75" t="s">
        <v>571</v>
      </c>
      <c r="G21" s="75" t="s">
        <v>571</v>
      </c>
      <c r="H21" s="66"/>
    </row>
    <row r="22" spans="2:8">
      <c r="B22" s="165" t="s">
        <v>119</v>
      </c>
      <c r="C22" s="164">
        <v>5</v>
      </c>
      <c r="D22" s="75">
        <v>5</v>
      </c>
      <c r="E22" s="75" t="s">
        <v>571</v>
      </c>
      <c r="F22" s="75" t="s">
        <v>571</v>
      </c>
      <c r="G22" s="75" t="s">
        <v>571</v>
      </c>
      <c r="H22" s="66"/>
    </row>
    <row r="23" spans="2:8">
      <c r="B23" s="165" t="s">
        <v>120</v>
      </c>
      <c r="C23" s="164">
        <v>13</v>
      </c>
      <c r="D23" s="75">
        <v>13</v>
      </c>
      <c r="E23" s="75" t="s">
        <v>571</v>
      </c>
      <c r="F23" s="75" t="s">
        <v>571</v>
      </c>
      <c r="G23" s="75" t="s">
        <v>571</v>
      </c>
      <c r="H23" s="66"/>
    </row>
    <row r="24" spans="2:8">
      <c r="B24" s="165" t="s">
        <v>121</v>
      </c>
      <c r="C24" s="164">
        <v>19</v>
      </c>
      <c r="D24" s="75">
        <v>19</v>
      </c>
      <c r="E24" s="75" t="s">
        <v>571</v>
      </c>
      <c r="F24" s="75" t="s">
        <v>571</v>
      </c>
      <c r="G24" s="75" t="s">
        <v>571</v>
      </c>
      <c r="H24" s="66"/>
    </row>
    <row r="25" spans="2:8">
      <c r="B25" s="165" t="s">
        <v>122</v>
      </c>
      <c r="C25" s="164">
        <v>8</v>
      </c>
      <c r="D25" s="75">
        <v>8</v>
      </c>
      <c r="E25" s="75" t="s">
        <v>571</v>
      </c>
      <c r="F25" s="75" t="s">
        <v>571</v>
      </c>
      <c r="G25" s="75" t="s">
        <v>571</v>
      </c>
      <c r="H25" s="66"/>
    </row>
    <row r="26" spans="2:8">
      <c r="B26" s="165" t="s">
        <v>123</v>
      </c>
      <c r="C26" s="164">
        <v>95</v>
      </c>
      <c r="D26" s="75">
        <v>94</v>
      </c>
      <c r="E26" s="75">
        <v>1</v>
      </c>
      <c r="F26" s="75" t="s">
        <v>571</v>
      </c>
      <c r="G26" s="75" t="s">
        <v>571</v>
      </c>
      <c r="H26" s="66"/>
    </row>
    <row r="27" spans="2:8">
      <c r="B27" s="165" t="s">
        <v>124</v>
      </c>
      <c r="C27" s="164">
        <v>17</v>
      </c>
      <c r="D27" s="75">
        <v>17</v>
      </c>
      <c r="E27" s="75" t="s">
        <v>571</v>
      </c>
      <c r="F27" s="75" t="s">
        <v>571</v>
      </c>
      <c r="G27" s="75" t="s">
        <v>571</v>
      </c>
      <c r="H27" s="66"/>
    </row>
    <row r="28" spans="2:8">
      <c r="B28" s="165" t="s">
        <v>125</v>
      </c>
      <c r="C28" s="164">
        <v>22</v>
      </c>
      <c r="D28" s="75">
        <v>22</v>
      </c>
      <c r="E28" s="75" t="s">
        <v>571</v>
      </c>
      <c r="F28" s="75" t="s">
        <v>571</v>
      </c>
      <c r="G28" s="75" t="s">
        <v>571</v>
      </c>
      <c r="H28" s="66"/>
    </row>
    <row r="29" spans="2:8">
      <c r="B29" s="165" t="s">
        <v>126</v>
      </c>
      <c r="C29" s="164">
        <v>85</v>
      </c>
      <c r="D29" s="75">
        <v>83</v>
      </c>
      <c r="E29" s="75">
        <v>1</v>
      </c>
      <c r="F29" s="75" t="s">
        <v>571</v>
      </c>
      <c r="G29" s="75">
        <v>1</v>
      </c>
      <c r="H29" s="66"/>
    </row>
    <row r="30" spans="2:8">
      <c r="B30" s="165" t="s">
        <v>127</v>
      </c>
      <c r="C30" s="164">
        <v>6</v>
      </c>
      <c r="D30" s="75">
        <v>5</v>
      </c>
      <c r="E30" s="75" t="s">
        <v>571</v>
      </c>
      <c r="F30" s="75" t="s">
        <v>571</v>
      </c>
      <c r="G30" s="75">
        <v>1</v>
      </c>
      <c r="H30" s="66"/>
    </row>
    <row r="31" spans="2:8">
      <c r="B31" s="165" t="s">
        <v>128</v>
      </c>
      <c r="C31" s="164">
        <v>13</v>
      </c>
      <c r="D31" s="75">
        <v>13</v>
      </c>
      <c r="E31" s="75" t="s">
        <v>571</v>
      </c>
      <c r="F31" s="75" t="s">
        <v>571</v>
      </c>
      <c r="G31" s="75" t="s">
        <v>571</v>
      </c>
      <c r="H31" s="66"/>
    </row>
    <row r="32" spans="2:8">
      <c r="B32" s="165" t="s">
        <v>129</v>
      </c>
      <c r="C32" s="164">
        <v>291</v>
      </c>
      <c r="D32" s="75">
        <v>282</v>
      </c>
      <c r="E32" s="75">
        <v>6</v>
      </c>
      <c r="F32" s="75">
        <v>1</v>
      </c>
      <c r="G32" s="75">
        <v>2</v>
      </c>
      <c r="H32" s="66"/>
    </row>
    <row r="33" spans="2:8">
      <c r="B33" s="165" t="s">
        <v>130</v>
      </c>
      <c r="C33" s="164">
        <v>3</v>
      </c>
      <c r="D33" s="75">
        <v>3</v>
      </c>
      <c r="E33" s="75" t="s">
        <v>571</v>
      </c>
      <c r="F33" s="75" t="s">
        <v>571</v>
      </c>
      <c r="G33" s="75" t="s">
        <v>571</v>
      </c>
      <c r="H33" s="66"/>
    </row>
    <row r="34" spans="2:8">
      <c r="B34" s="165" t="s">
        <v>131</v>
      </c>
      <c r="C34" s="164">
        <v>23</v>
      </c>
      <c r="D34" s="75">
        <v>23</v>
      </c>
      <c r="E34" s="75" t="s">
        <v>571</v>
      </c>
      <c r="F34" s="75" t="s">
        <v>571</v>
      </c>
      <c r="G34" s="75" t="s">
        <v>571</v>
      </c>
      <c r="H34" s="66"/>
    </row>
    <row r="35" spans="2:8">
      <c r="B35" s="165" t="s">
        <v>132</v>
      </c>
      <c r="C35" s="164">
        <v>15</v>
      </c>
      <c r="D35" s="75">
        <v>15</v>
      </c>
      <c r="E35" s="75" t="s">
        <v>571</v>
      </c>
      <c r="F35" s="75" t="s">
        <v>571</v>
      </c>
      <c r="G35" s="75" t="s">
        <v>571</v>
      </c>
      <c r="H35" s="66"/>
    </row>
    <row r="36" spans="2:8">
      <c r="B36" s="165" t="s">
        <v>133</v>
      </c>
      <c r="C36" s="164">
        <v>6</v>
      </c>
      <c r="D36" s="75">
        <v>6</v>
      </c>
      <c r="E36" s="75" t="s">
        <v>571</v>
      </c>
      <c r="F36" s="75" t="s">
        <v>571</v>
      </c>
      <c r="G36" s="75" t="s">
        <v>571</v>
      </c>
      <c r="H36" s="66"/>
    </row>
    <row r="37" spans="2:8">
      <c r="B37" s="165" t="s">
        <v>134</v>
      </c>
      <c r="C37" s="164">
        <v>35</v>
      </c>
      <c r="D37" s="75">
        <v>35</v>
      </c>
      <c r="E37" s="75" t="s">
        <v>571</v>
      </c>
      <c r="F37" s="75" t="s">
        <v>571</v>
      </c>
      <c r="G37" s="75" t="s">
        <v>571</v>
      </c>
      <c r="H37" s="66"/>
    </row>
    <row r="38" spans="2:8">
      <c r="B38" s="165" t="s">
        <v>135</v>
      </c>
      <c r="C38" s="164">
        <v>15</v>
      </c>
      <c r="D38" s="75">
        <v>15</v>
      </c>
      <c r="E38" s="75" t="s">
        <v>571</v>
      </c>
      <c r="F38" s="75" t="s">
        <v>571</v>
      </c>
      <c r="G38" s="75" t="s">
        <v>571</v>
      </c>
      <c r="H38" s="66"/>
    </row>
    <row r="39" spans="2:8">
      <c r="B39" s="165" t="s">
        <v>136</v>
      </c>
      <c r="C39" s="164">
        <v>43</v>
      </c>
      <c r="D39" s="75">
        <v>43</v>
      </c>
      <c r="E39" s="75" t="s">
        <v>571</v>
      </c>
      <c r="F39" s="75" t="s">
        <v>571</v>
      </c>
      <c r="G39" s="75" t="s">
        <v>571</v>
      </c>
      <c r="H39" s="66"/>
    </row>
    <row r="40" spans="2:8">
      <c r="B40" s="165" t="s">
        <v>137</v>
      </c>
      <c r="C40" s="164">
        <v>15</v>
      </c>
      <c r="D40" s="75">
        <v>15</v>
      </c>
      <c r="E40" s="75" t="s">
        <v>571</v>
      </c>
      <c r="F40" s="75" t="s">
        <v>571</v>
      </c>
      <c r="G40" s="75" t="s">
        <v>571</v>
      </c>
      <c r="H40" s="66"/>
    </row>
    <row r="41" spans="2:8" ht="24">
      <c r="B41" s="165" t="s">
        <v>138</v>
      </c>
      <c r="C41" s="164">
        <v>1</v>
      </c>
      <c r="D41" s="75">
        <v>1</v>
      </c>
      <c r="E41" s="75" t="s">
        <v>571</v>
      </c>
      <c r="F41" s="75" t="s">
        <v>571</v>
      </c>
      <c r="G41" s="75" t="s">
        <v>571</v>
      </c>
      <c r="H41" s="66"/>
    </row>
    <row r="42" spans="2:8">
      <c r="B42" s="165" t="s">
        <v>139</v>
      </c>
      <c r="C42" s="164">
        <v>22</v>
      </c>
      <c r="D42" s="75">
        <v>21</v>
      </c>
      <c r="E42" s="75">
        <v>1</v>
      </c>
      <c r="F42" s="75" t="s">
        <v>571</v>
      </c>
      <c r="G42" s="75" t="s">
        <v>571</v>
      </c>
      <c r="H42" s="66"/>
    </row>
    <row r="43" spans="2:8">
      <c r="B43" s="165" t="s">
        <v>140</v>
      </c>
      <c r="C43" s="164">
        <v>17</v>
      </c>
      <c r="D43" s="75">
        <v>17</v>
      </c>
      <c r="E43" s="75" t="s">
        <v>571</v>
      </c>
      <c r="F43" s="75" t="s">
        <v>571</v>
      </c>
      <c r="G43" s="75" t="s">
        <v>571</v>
      </c>
      <c r="H43" s="66"/>
    </row>
    <row r="44" spans="2:8">
      <c r="B44" s="165" t="s">
        <v>141</v>
      </c>
      <c r="C44" s="164">
        <v>4</v>
      </c>
      <c r="D44" s="75">
        <v>4</v>
      </c>
      <c r="E44" s="75" t="s">
        <v>571</v>
      </c>
      <c r="F44" s="75" t="s">
        <v>571</v>
      </c>
      <c r="G44" s="75" t="s">
        <v>571</v>
      </c>
      <c r="H44" s="66"/>
    </row>
    <row r="45" spans="2:8">
      <c r="B45" s="76" t="s">
        <v>1</v>
      </c>
      <c r="C45" s="54">
        <v>1153</v>
      </c>
      <c r="D45" s="54">
        <v>1136</v>
      </c>
      <c r="E45" s="77">
        <v>12</v>
      </c>
      <c r="F45" s="77">
        <v>1</v>
      </c>
      <c r="G45" s="77">
        <v>4</v>
      </c>
      <c r="H45" s="66"/>
    </row>
    <row r="46" spans="2:8">
      <c r="B46" t="s">
        <v>567</v>
      </c>
    </row>
    <row r="48" spans="2:8" ht="15.75" customHeight="1">
      <c r="H48" s="66"/>
    </row>
  </sheetData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INDICE</vt:lpstr>
      <vt:lpstr>ATJC-1</vt:lpstr>
      <vt:lpstr>ATJC-2</vt:lpstr>
      <vt:lpstr>ATJC-3</vt:lpstr>
      <vt:lpstr>ATJC-4</vt:lpstr>
      <vt:lpstr>ATJC-5</vt:lpstr>
      <vt:lpstr>ATJC-6</vt:lpstr>
      <vt:lpstr>ATJC-7</vt:lpstr>
      <vt:lpstr>ATJC-8</vt:lpstr>
      <vt:lpstr>ATJC-9</vt:lpstr>
      <vt:lpstr>ATJC-10</vt:lpstr>
      <vt:lpstr>ATJC-11</vt:lpstr>
      <vt:lpstr>ATJC-12</vt:lpstr>
      <vt:lpstr>ATJC-13</vt:lpstr>
      <vt:lpstr>ATJC-14</vt:lpstr>
      <vt:lpstr>ATJC-15</vt:lpstr>
      <vt:lpstr>ATJC-16</vt:lpstr>
      <vt:lpstr>ATJC-17</vt:lpstr>
      <vt:lpstr>ATJC-18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2016-07-12T10:38:20Z</dcterms:modified>
</cp:coreProperties>
</file>