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ASES" sheetId="1" r:id="rId1"/>
    <sheet name="ATII-1" sheetId="2" r:id="rId2"/>
    <sheet name="ATII-2" sheetId="14" r:id="rId3"/>
    <sheet name="ATII-3" sheetId="15" r:id="rId4"/>
    <sheet name="ATII-4" sheetId="3" r:id="rId5"/>
    <sheet name="ATII-5" sheetId="4" r:id="rId6"/>
    <sheet name="ATII-6" sheetId="5" r:id="rId7"/>
    <sheet name="ATII-7" sheetId="6" r:id="rId8"/>
    <sheet name="ATII-8" sheetId="7" r:id="rId9"/>
    <sheet name="ATII-9" sheetId="8" r:id="rId10"/>
    <sheet name="ATII-10" sheetId="9" r:id="rId11"/>
    <sheet name="ATII-11" sheetId="10" r:id="rId12"/>
    <sheet name="ATII-12" sheetId="11" r:id="rId13"/>
  </sheets>
  <definedNames>
    <definedName name="_xlnm.Print_Area" localSheetId="8">'ATII-8'!#REF!</definedName>
  </definedNames>
  <calcPr calcId="144525"/>
</workbook>
</file>

<file path=xl/calcChain.xml><?xml version="1.0" encoding="utf-8"?>
<calcChain xmlns="http://schemas.openxmlformats.org/spreadsheetml/2006/main">
  <c r="D8" i="15" l="1"/>
  <c r="D7" i="15"/>
  <c r="D6" i="15"/>
  <c r="D5" i="15"/>
  <c r="D4" i="15"/>
  <c r="D15" i="14"/>
  <c r="D14" i="14"/>
  <c r="D13" i="14"/>
  <c r="D12" i="14"/>
  <c r="D11" i="14"/>
  <c r="D10" i="14"/>
  <c r="D9" i="14"/>
  <c r="D8" i="14"/>
  <c r="D7" i="14"/>
  <c r="D6" i="14"/>
  <c r="D5" i="14"/>
  <c r="D4" i="14"/>
  <c r="D5" i="7" l="1"/>
  <c r="D6" i="7"/>
  <c r="D7" i="7"/>
  <c r="D8" i="7"/>
  <c r="D9" i="7"/>
  <c r="D10" i="7"/>
  <c r="D11" i="7"/>
  <c r="D12" i="7"/>
  <c r="D5" i="11" l="1"/>
  <c r="D6" i="11"/>
  <c r="D7" i="11"/>
  <c r="D8" i="11"/>
  <c r="D9" i="11"/>
  <c r="D10" i="11"/>
  <c r="D11" i="11"/>
  <c r="D12" i="11"/>
  <c r="D13" i="11"/>
  <c r="D4" i="11"/>
  <c r="D14" i="10" l="1"/>
  <c r="D5" i="10"/>
  <c r="D6" i="10"/>
  <c r="D7" i="10"/>
  <c r="D8" i="10"/>
  <c r="D9" i="10"/>
  <c r="D10" i="10"/>
  <c r="D11" i="10"/>
  <c r="D12" i="10"/>
  <c r="D13" i="10"/>
  <c r="D4" i="10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" i="9"/>
  <c r="F11" i="3"/>
  <c r="D5" i="8" l="1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" i="8"/>
  <c r="D4" i="7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33" i="6"/>
  <c r="D22" i="6"/>
  <c r="D23" i="6"/>
  <c r="D24" i="6"/>
  <c r="D25" i="6"/>
  <c r="D26" i="6"/>
  <c r="D27" i="6"/>
  <c r="D28" i="6"/>
  <c r="D21" i="6"/>
  <c r="D5" i="6"/>
  <c r="D6" i="6"/>
  <c r="D7" i="6"/>
  <c r="D8" i="6"/>
  <c r="D9" i="6"/>
  <c r="D10" i="6"/>
  <c r="D11" i="6"/>
  <c r="D12" i="6"/>
  <c r="D13" i="6"/>
  <c r="D14" i="6"/>
  <c r="D15" i="6"/>
  <c r="D16" i="6"/>
  <c r="D4" i="6"/>
  <c r="D11" i="3"/>
  <c r="H11" i="3"/>
  <c r="H12" i="3" s="1"/>
  <c r="G11" i="3"/>
  <c r="G12" i="3" s="1"/>
  <c r="F12" i="3"/>
  <c r="D29" i="2"/>
  <c r="D30" i="2"/>
  <c r="D28" i="2"/>
  <c r="D12" i="3" l="1"/>
  <c r="E11" i="3" l="1"/>
  <c r="E7" i="3"/>
  <c r="E9" i="3"/>
  <c r="E12" i="3"/>
  <c r="E6" i="3"/>
  <c r="E8" i="3"/>
  <c r="E10" i="3"/>
  <c r="E4" i="3"/>
  <c r="E5" i="3"/>
</calcChain>
</file>

<file path=xl/sharedStrings.xml><?xml version="1.0" encoding="utf-8"?>
<sst xmlns="http://schemas.openxmlformats.org/spreadsheetml/2006/main" count="403" uniqueCount="298">
  <si>
    <t>Leve</t>
  </si>
  <si>
    <t>Grave</t>
  </si>
  <si>
    <t>Mortal</t>
  </si>
  <si>
    <t>Agricultura</t>
  </si>
  <si>
    <t>Industria</t>
  </si>
  <si>
    <t>Construcción</t>
  </si>
  <si>
    <t>Servicios</t>
  </si>
  <si>
    <t>Total nº</t>
  </si>
  <si>
    <t>Accidentes con baja in itinere</t>
  </si>
  <si>
    <t>Accidentes "in itínere" con baja según grado de lesión y sexo</t>
  </si>
  <si>
    <t>Sexo</t>
  </si>
  <si>
    <t>Total %</t>
  </si>
  <si>
    <t>Hombre</t>
  </si>
  <si>
    <t>Mujer</t>
  </si>
  <si>
    <t>Accidentes "in itínere" con baja según grado de lesión y edad</t>
  </si>
  <si>
    <t>Grupo edad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</si>
  <si>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</si>
  <si>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</si>
  <si>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</si>
  <si>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</si>
  <si>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</si>
  <si>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</si>
  <si>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</si>
  <si>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</si>
  <si>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</si>
  <si>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</si>
  <si>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</si>
  <si>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TOTAL</t>
  </si>
  <si>
    <t>Accidentes "in itínere" con baja según grado de lesión y nacionalidad</t>
  </si>
  <si>
    <t>Total  nº</t>
  </si>
  <si>
    <t>ESPAÑOLES</t>
  </si>
  <si>
    <t>Españoles</t>
  </si>
  <si>
    <t>EXTRANJEROS</t>
  </si>
  <si>
    <t>África</t>
  </si>
  <si>
    <t>América Central</t>
  </si>
  <si>
    <t>América del Sur</t>
  </si>
  <si>
    <t>Asia</t>
  </si>
  <si>
    <t>Resto de Europa</t>
  </si>
  <si>
    <t>Unión Europea</t>
  </si>
  <si>
    <t>TOTAL EXTRANJEROS</t>
  </si>
  <si>
    <t>032 Argentina</t>
  </si>
  <si>
    <t>068 Bolivia</t>
  </si>
  <si>
    <t>100 Bulgaria</t>
  </si>
  <si>
    <t>170 Colombia</t>
  </si>
  <si>
    <t>214 Dominicana (República)</t>
  </si>
  <si>
    <t>218 Ecuador</t>
  </si>
  <si>
    <t>250 Francia</t>
  </si>
  <si>
    <t>288 Ghana</t>
  </si>
  <si>
    <t>380 Italia</t>
  </si>
  <si>
    <t>440 Lituania</t>
  </si>
  <si>
    <t>466 Mali</t>
  </si>
  <si>
    <t>504 Marruecos</t>
  </si>
  <si>
    <t>566 Nigeria</t>
  </si>
  <si>
    <t>600 Paraguay</t>
  </si>
  <si>
    <t>616 Polonia</t>
  </si>
  <si>
    <t>642 Rumanía</t>
  </si>
  <si>
    <t>643 Rusia</t>
  </si>
  <si>
    <t>686 Senegal</t>
  </si>
  <si>
    <t>724 España</t>
  </si>
  <si>
    <t>804 Ucrania</t>
  </si>
  <si>
    <t>826 Reino Unido</t>
  </si>
  <si>
    <t>862 Venezuela</t>
  </si>
  <si>
    <t>Accidentes "in itinere" con baja según grado de lesión y país de origen del trabajador</t>
  </si>
  <si>
    <t>Cód. País</t>
  </si>
  <si>
    <t>30001 Abanilla</t>
  </si>
  <si>
    <t>30002 Abarán</t>
  </si>
  <si>
    <t>30003 Águilas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</si>
  <si>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</si>
  <si>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</si>
  <si>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</si>
  <si>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</si>
  <si>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</si>
  <si>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</si>
  <si>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</si>
  <si>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</si>
  <si>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</si>
  <si>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</si>
  <si>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</si>
  <si>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</si>
  <si>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</si>
  <si>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</si>
  <si>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</si>
  <si>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</si>
  <si>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30024 Lorca</t>
  </si>
  <si>
    <t>30025 Lorquí</t>
  </si>
  <si>
    <t>30026 Mazarrón</t>
  </si>
  <si>
    <t>30027 Molina de Segura</t>
  </si>
  <si>
    <t>30029 Mula</t>
  </si>
  <si>
    <t>30030 Murcia</t>
  </si>
  <si>
    <t>30032 Pliego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</si>
  <si>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</si>
  <si>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</si>
  <si>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</si>
  <si>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</si>
  <si>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</si>
  <si>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</si>
  <si>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30041 La Unión</t>
  </si>
  <si>
    <t>30043 Yecla</t>
  </si>
  <si>
    <t>30901 Santomera</t>
  </si>
  <si>
    <t>30902 Los Alcázares</t>
  </si>
  <si>
    <t xml:space="preserve">Accidentes "in itinere" con baja según grado de lesión y municipio </t>
  </si>
  <si>
    <t>*Cód. municipio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</si>
  <si>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</si>
  <si>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</si>
  <si>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</si>
  <si>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</si>
  <si>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</si>
  <si>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</si>
  <si>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</si>
  <si>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</si>
  <si>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</si>
  <si>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</si>
  <si>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</si>
  <si>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</si>
  <si>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</si>
  <si>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</si>
  <si>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</si>
  <si>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</si>
  <si>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</si>
  <si>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</si>
  <si>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</si>
  <si>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</si>
  <si>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</si>
  <si>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</si>
  <si>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</si>
  <si>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</si>
  <si>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</si>
  <si>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</si>
  <si>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</si>
  <si>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</si>
  <si>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</si>
  <si>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</si>
  <si>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</si>
  <si>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</si>
  <si>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</si>
  <si>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</si>
  <si>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</si>
  <si>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</si>
  <si>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</si>
  <si>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</si>
  <si>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</si>
  <si>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</si>
  <si>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</si>
  <si>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</si>
  <si>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</si>
  <si>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Accidentes "in itínere" con baja según grado de lesión y mes</t>
  </si>
  <si>
    <t>Mes</t>
  </si>
  <si>
    <t>Día</t>
  </si>
  <si>
    <t>Hora día</t>
  </si>
  <si>
    <t>Accidentes "in itínere" con baja según grado de lesión y día de la semana</t>
  </si>
  <si>
    <t>Accidentes "in itínere" con baja según grado de lesión y hora del día</t>
  </si>
  <si>
    <t>0 Ninguna información</t>
  </si>
  <si>
    <t>3 Aplastamiento sobre o contra un objeto inmóvil (el trabajador está en movimiento vertical u horizontal) - Sin especificar</t>
  </si>
  <si>
    <t>4 Choque o golpe contra un objeto en movimiento, colisión con - Sin especificar</t>
  </si>
  <si>
    <t>5 Contacto con "agente material" cortante, punzante, duro, rugoso - Sin especificar</t>
  </si>
  <si>
    <t>6 Quedar atrapado, ser aplastado, sufrir una amputación - Sin especificar</t>
  </si>
  <si>
    <t>7 Sobreesfuerzo físico, trauma psíquico, exposición a radiaciones, ruido, luz o presión - Sin especificar</t>
  </si>
  <si>
    <t>8 Mordeduras, patadas, etc. (de animales o personas) - Sin especificar</t>
  </si>
  <si>
    <t>Accidentes con baja "in itínere" según grado  de lesión y forma/contacto</t>
  </si>
  <si>
    <t>Forma/contacto</t>
  </si>
  <si>
    <t>00 Ninguna información.</t>
  </si>
  <si>
    <t>22 En estado líquido - escape, rezumamiento, derrame, salpicadura, aspersión.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</si>
  <si>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</si>
  <si>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</si>
  <si>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</si>
  <si>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</si>
  <si>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</si>
  <si>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</si>
  <si>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</si>
  <si>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</si>
  <si>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</si>
  <si>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</si>
  <si>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</si>
  <si>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</si>
  <si>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</si>
  <si>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</si>
  <si>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</si>
  <si>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</si>
  <si>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</si>
  <si>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</si>
  <si>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</si>
  <si>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</si>
  <si>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</si>
  <si>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</si>
  <si>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</si>
  <si>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</si>
  <si>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</si>
  <si>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</si>
  <si>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</si>
  <si>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</si>
  <si>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</si>
  <si>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</si>
  <si>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</si>
  <si>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Tipo de desviación</t>
  </si>
  <si>
    <t>Accidentes con baja "in itínere" según grado  de lesión y desviación</t>
  </si>
  <si>
    <t>0001 Ningún agente material</t>
  </si>
  <si>
    <t>0002 Ninguna información</t>
  </si>
  <si>
    <t>0102 Superficies o áreas de circulación al mismo nivel- suelos (interior o exterior, terrenos agrícolas, terrenos de deporte, suelos resbaladizos, suelos congestionados, tabla con clavos)</t>
  </si>
  <si>
    <t>0103 Superficies o áreas de circulación a nivel - flotantes</t>
  </si>
  <si>
    <t>0201 Partes de edificio fijas en altura (tejados, terrazas, aberturas, escaleras, rampas)</t>
  </si>
  <si>
    <t>0202 Construcciones, superficies fijas en altura (comprende las pasarelas, escalas fijas, castilletes)</t>
  </si>
  <si>
    <t>1104 Dispositivos móviles de transporte, carros de transporte (carros motorizados o no) - carretillas, estibadores para placas estibadoras, etc.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</si>
  <si>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</si>
  <si>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</si>
  <si>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</si>
  <si>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</si>
  <si>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1204 Otros vehículos terrestres: esquís, patines de ruedas, etc.</t>
  </si>
  <si>
    <t>1299 Otros vehículos terrestres clasificados en el grupo 12 pero no citados anteriormente</t>
  </si>
  <si>
    <t>1302 Vehículos sobre raíles, incluso monorraíles suspendidos: de pasajeros</t>
  </si>
  <si>
    <t>1399 Otros vehículos de transporte clasificados en el grupo 13 pero no citados anteriormente</t>
  </si>
  <si>
    <t>1402 Elementos constitutivos de máquina, de vehículo: chasis, cárter, manivela, rueda, etc.</t>
  </si>
  <si>
    <t>1499 Otros materiales, objetos, productos, elementos de máquinas clasificados en el grupo 14 pero no citados anteriormente</t>
  </si>
  <si>
    <t>1802 Animales - domésticos y de cría</t>
  </si>
  <si>
    <t>1803 Animales salvajes, insectos, serpientes</t>
  </si>
  <si>
    <t>1806 Humanos</t>
  </si>
  <si>
    <t>1999 Otros residuos en grandes cantidades clasificados en el grupo 19 pero no citados anteriormente</t>
  </si>
  <si>
    <t>2002 Elementos naturales y atmosféricos (comprende superficies de agua, barro, lluvia, granizo, nieve, hielo, ráfaga de viento...)</t>
  </si>
  <si>
    <t>9900 Otros agentes materiales no citados en esta clasificación</t>
  </si>
  <si>
    <t>Accidentes con baja "in itínere" según grado  de lesión y agente material asociado a la desviación</t>
  </si>
  <si>
    <t>00 Tipo de lesión desconocida o sin especificar</t>
  </si>
  <si>
    <t>01 Heridas y lesiones superficiales</t>
  </si>
  <si>
    <t>02 Fracturas de huesos</t>
  </si>
  <si>
    <t>03 Dislocaciones, esguinces y torceduras</t>
  </si>
  <si>
    <t>05 Conmociones y lesiones internas</t>
  </si>
  <si>
    <t>06 Quemaduras, escaldaduras y congelación</t>
  </si>
  <si>
    <t>11 Trauma psíquico, choque traumático</t>
  </si>
  <si>
    <t>12 Lesiones múltiples</t>
  </si>
  <si>
    <t>99 Otras lesiones especificadas no incluidas en otros apartados</t>
  </si>
  <si>
    <t>0 Parte del cuerpo afectada, sin especificar</t>
  </si>
  <si>
    <t>1 Cabeza, no descrita con más detalle</t>
  </si>
  <si>
    <t>2 Cuello, incluida la columna y las vértebras cervicales</t>
  </si>
  <si>
    <t>3 Espalda, incluida la columna y las vértebras dorsolumbares</t>
  </si>
  <si>
    <t>4 Tronco y órganos, no descritos con más detalle</t>
  </si>
  <si>
    <t>5 Extremidades superiores, no descritas con más detalle</t>
  </si>
  <si>
    <t>6 Extremidades inferiores, no descritas con más detalle</t>
  </si>
  <si>
    <t>7 Todo el cuerpo y múltiples partes, no descritas con más detalle</t>
  </si>
  <si>
    <t>9 Otras partes del cuerpo no mencionadas anteriormente</t>
  </si>
  <si>
    <t>Agente material</t>
  </si>
  <si>
    <t>Tipo de lesión</t>
  </si>
  <si>
    <t xml:space="preserve">Accidentes con baja "in itínere" según grado  y tipo de lesión </t>
  </si>
  <si>
    <t>Parte de cuerpo</t>
  </si>
  <si>
    <t>Accidentes con baja "in itínere" según grado  de lesión y parte de cuerpo</t>
  </si>
  <si>
    <t>HOMBRE</t>
  </si>
  <si>
    <t>MUJER</t>
  </si>
  <si>
    <t>024 Angola</t>
  </si>
  <si>
    <t>076 Brasil</t>
  </si>
  <si>
    <t>192 Cuba</t>
  </si>
  <si>
    <t>246 Finlandia</t>
  </si>
  <si>
    <t>268 Georgia</t>
  </si>
  <si>
    <t>270 Gambia</t>
  </si>
  <si>
    <t>276 Alemania</t>
  </si>
  <si>
    <t>340 Honduras</t>
  </si>
  <si>
    <t>384 Costa de Marfil</t>
  </si>
  <si>
    <t>508 Mozambique</t>
  </si>
  <si>
    <t>558 Nicaragua</t>
  </si>
  <si>
    <t>586 Pakistán</t>
  </si>
  <si>
    <t>608 Filipinas</t>
  </si>
  <si>
    <t>624 Guinea Bissau</t>
  </si>
  <si>
    <t>30004 Albudeite</t>
  </si>
  <si>
    <t>30028 Moratalla</t>
  </si>
  <si>
    <t>30031 Ojós</t>
  </si>
  <si>
    <t>30042 Villanueva del Río Segura</t>
  </si>
  <si>
    <t>24 Pulverulento - emanación de humos, emisión de polvo, partículas.</t>
  </si>
  <si>
    <t>82 Violencia, agresión, amenaza - entre miembros de la empresa que se hallan bajo la autoridad del empresario.</t>
  </si>
  <si>
    <t>0101 Elementos de edificios, de construcciones - puertas, paredes, tabiques, etc.y obstáculos por definición (ventanas, ventanales, etc.)</t>
  </si>
  <si>
    <t>0299 Otras construcciones y superficies porencima del nivel del suelo clasificadas en el grupo 02 pero no citadas anteriormente</t>
  </si>
  <si>
    <t>0612 Herramientas manuales sin motor para sostener, agarrar</t>
  </si>
  <si>
    <t>1405 Partículas, polvos, fragmentos, trozos, proyecciones, astillas y otros elementos resultantes de rotura</t>
  </si>
  <si>
    <t>1412 Cargas - manipuladas a mano</t>
  </si>
  <si>
    <t>1503 Materias - inflamables (sólidas, líquidas o gaseosas)</t>
  </si>
  <si>
    <t>1508 Sustancias, materias - sin peligro específico (agua, materias inertes...)</t>
  </si>
  <si>
    <t>1701 Mobiliario</t>
  </si>
  <si>
    <t>1706 Objetos personales, prendas de vestir</t>
  </si>
  <si>
    <t>1801 Árboles, plantas, cultivos</t>
  </si>
  <si>
    <t>2001 Fenómenos físicos, ruido, radiación natural (luz, arco luminoso, presurización, despresurización, presión...)</t>
  </si>
  <si>
    <t>2099 Otros fenómenos físicos y elementos naturales clasificados en el grupo 20 pero no citados anteriormente</t>
  </si>
  <si>
    <t>08 Ahogamientos y asfixias</t>
  </si>
  <si>
    <t xml:space="preserve">Accidentes "in itínere" con baja según grado de lesión y sector de actividad  </t>
  </si>
  <si>
    <t>ACCIDENTES DE TRÁFICO</t>
  </si>
  <si>
    <t>INDICE DE TABLAS</t>
  </si>
  <si>
    <t>ATII-1</t>
  </si>
  <si>
    <t>ATII-2</t>
  </si>
  <si>
    <t>ATII-3</t>
  </si>
  <si>
    <t>ATII-4</t>
  </si>
  <si>
    <t>ATII-5</t>
  </si>
  <si>
    <t>ATII-6</t>
  </si>
  <si>
    <t>ATII-7</t>
  </si>
  <si>
    <t>ATII-8</t>
  </si>
  <si>
    <t>ATII-9</t>
  </si>
  <si>
    <t>ATII-10</t>
  </si>
  <si>
    <t>ATII-11</t>
  </si>
  <si>
    <t>ATII-12</t>
  </si>
  <si>
    <t>N.d.</t>
  </si>
  <si>
    <t>Accidentes con baja IN ITINERE según grado de lesión</t>
  </si>
  <si>
    <t>Serie Accidentes con baja in itinere. Región de Murcia 2001-2015</t>
  </si>
  <si>
    <t>Año</t>
  </si>
  <si>
    <t>Nº accidentes</t>
  </si>
  <si>
    <t xml:space="preserve"> ACCIDENTES CON BAJA IN ITINERE. Region de Murcia 2015.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</si>
</sst>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0.0%"/>
    <numFmt numFmtId="166" formatCode="#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2"/>
      <color theme="8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CCFF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2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7" fillId="0" borderId="0"/>
    <xf numFmtId="0" fontId="21" fillId="0" borderId="0" applyNumberFormat="0" applyFill="0" applyBorder="0" applyAlignment="0" applyProtection="0"/>
    <xf numFmtId="0" fontId="2" fillId="0" borderId="0"/>
  </cellStyleXfs>
  <cellXfs count="216">
    <xf numFmtId="0" fontId="0" fillId="0" borderId="0" xfId="0"/>
    <xf numFmtId="0" fontId="4" fillId="0" borderId="0" xfId="2" applyFont="1" applyFill="1" applyBorder="1" applyAlignment="1">
      <alignment horizontal="center" wrapText="1"/>
    </xf>
    <xf numFmtId="165" fontId="0" fillId="0" borderId="0" xfId="1" applyNumberFormat="1" applyFont="1"/>
    <xf numFmtId="0" fontId="6" fillId="0" borderId="0" xfId="0" applyFont="1" applyAlignment="1">
      <alignment wrapText="1"/>
    </xf>
    <xf numFmtId="0" fontId="6" fillId="3" borderId="2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/>
    <xf numFmtId="0" fontId="8" fillId="0" borderId="2" xfId="0" applyFont="1" applyBorder="1" applyAlignment="1">
      <alignment horizontal="left" vertical="top" wrapText="1"/>
    </xf>
    <xf numFmtId="164" fontId="8" fillId="0" borderId="2" xfId="3" applyNumberFormat="1" applyFont="1" applyBorder="1" applyAlignment="1">
      <alignment horizontal="right" vertical="center"/>
    </xf>
    <xf numFmtId="166" fontId="8" fillId="4" borderId="0" xfId="0" applyNumberFormat="1" applyFont="1" applyFill="1" applyBorder="1" applyAlignment="1">
      <alignment horizontal="right" vertical="top"/>
    </xf>
    <xf numFmtId="164" fontId="8" fillId="4" borderId="0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top" wrapText="1"/>
    </xf>
    <xf numFmtId="164" fontId="8" fillId="5" borderId="2" xfId="3" applyNumberFormat="1" applyFont="1" applyFill="1" applyBorder="1" applyAlignment="1">
      <alignment horizontal="right" vertical="center"/>
    </xf>
    <xf numFmtId="0" fontId="8" fillId="0" borderId="2" xfId="3" applyFont="1" applyBorder="1" applyAlignment="1">
      <alignment horizontal="left" vertical="top" wrapText="1"/>
    </xf>
    <xf numFmtId="0" fontId="8" fillId="5" borderId="2" xfId="4" applyFont="1" applyFill="1" applyBorder="1" applyAlignment="1">
      <alignment horizontal="center" wrapText="1"/>
    </xf>
    <xf numFmtId="164" fontId="8" fillId="0" borderId="2" xfId="4" applyNumberFormat="1" applyFont="1" applyBorder="1" applyAlignment="1">
      <alignment horizontal="right" vertical="center"/>
    </xf>
    <xf numFmtId="0" fontId="8" fillId="3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vertical="center" wrapText="1"/>
    </xf>
    <xf numFmtId="164" fontId="8" fillId="5" borderId="2" xfId="4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vertical="center" wrapText="1"/>
    </xf>
    <xf numFmtId="3" fontId="9" fillId="5" borderId="2" xfId="4" applyNumberFormat="1" applyFont="1" applyFill="1" applyBorder="1" applyAlignment="1">
      <alignment horizontal="right" vertical="center"/>
    </xf>
    <xf numFmtId="164" fontId="9" fillId="5" borderId="2" xfId="4" applyNumberFormat="1" applyFont="1" applyFill="1" applyBorder="1" applyAlignment="1">
      <alignment horizontal="right" vertical="center"/>
    </xf>
    <xf numFmtId="0" fontId="0" fillId="5" borderId="2" xfId="0" applyFont="1" applyFill="1" applyBorder="1"/>
    <xf numFmtId="0" fontId="0" fillId="0" borderId="2" xfId="0" applyBorder="1"/>
    <xf numFmtId="0" fontId="9" fillId="5" borderId="2" xfId="4" applyFont="1" applyFill="1" applyBorder="1" applyAlignment="1">
      <alignment vertical="top" wrapText="1"/>
    </xf>
    <xf numFmtId="0" fontId="5" fillId="5" borderId="2" xfId="0" applyFont="1" applyFill="1" applyBorder="1"/>
    <xf numFmtId="2" fontId="11" fillId="3" borderId="2" xfId="0" applyNumberFormat="1" applyFont="1" applyFill="1" applyBorder="1" applyAlignment="1">
      <alignment horizontal="right"/>
    </xf>
    <xf numFmtId="2" fontId="12" fillId="3" borderId="2" xfId="0" applyNumberFormat="1" applyFont="1" applyFill="1" applyBorder="1" applyAlignment="1">
      <alignment horizontal="right"/>
    </xf>
    <xf numFmtId="2" fontId="11" fillId="5" borderId="2" xfId="0" applyNumberFormat="1" applyFont="1" applyFill="1" applyBorder="1" applyAlignment="1"/>
    <xf numFmtId="2" fontId="12" fillId="5" borderId="2" xfId="0" applyNumberFormat="1" applyFont="1" applyFill="1" applyBorder="1" applyAlignment="1"/>
    <xf numFmtId="0" fontId="8" fillId="6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64" fontId="6" fillId="5" borderId="2" xfId="0" applyNumberFormat="1" applyFont="1" applyFill="1" applyBorder="1"/>
    <xf numFmtId="0" fontId="9" fillId="3" borderId="2" xfId="0" applyFont="1" applyFill="1" applyBorder="1" applyAlignment="1">
      <alignment horizontal="left" vertical="top" wrapText="1"/>
    </xf>
    <xf numFmtId="3" fontId="12" fillId="5" borderId="2" xfId="0" applyNumberFormat="1" applyFont="1" applyFill="1" applyBorder="1"/>
    <xf numFmtId="0" fontId="9" fillId="3" borderId="7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/>
    </xf>
    <xf numFmtId="164" fontId="8" fillId="0" borderId="2" xfId="5" applyNumberFormat="1" applyFont="1" applyBorder="1" applyAlignment="1">
      <alignment horizontal="right" vertical="center"/>
    </xf>
    <xf numFmtId="164" fontId="0" fillId="0" borderId="2" xfId="0" applyNumberFormat="1" applyBorder="1"/>
    <xf numFmtId="166" fontId="8" fillId="5" borderId="2" xfId="0" applyNumberFormat="1" applyFont="1" applyFill="1" applyBorder="1" applyAlignment="1">
      <alignment horizontal="right"/>
    </xf>
    <xf numFmtId="166" fontId="9" fillId="5" borderId="2" xfId="0" applyNumberFormat="1" applyFont="1" applyFill="1" applyBorder="1" applyAlignment="1">
      <alignment horizontal="right"/>
    </xf>
    <xf numFmtId="0" fontId="8" fillId="3" borderId="7" xfId="0" applyFont="1" applyFill="1" applyBorder="1" applyAlignment="1">
      <alignment horizontal="center" wrapText="1"/>
    </xf>
    <xf numFmtId="0" fontId="9" fillId="5" borderId="2" xfId="6" applyFont="1" applyFill="1" applyBorder="1" applyAlignment="1">
      <alignment vertical="top" wrapText="1"/>
    </xf>
    <xf numFmtId="0" fontId="10" fillId="0" borderId="0" xfId="8"/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8" fillId="5" borderId="2" xfId="8" applyFont="1" applyFill="1" applyBorder="1" applyAlignment="1">
      <alignment horizontal="center" wrapText="1"/>
    </xf>
    <xf numFmtId="0" fontId="8" fillId="0" borderId="2" xfId="8" applyFont="1" applyBorder="1" applyAlignment="1">
      <alignment horizontal="left" vertical="top" wrapText="1"/>
    </xf>
    <xf numFmtId="164" fontId="8" fillId="5" borderId="2" xfId="8" applyNumberFormat="1" applyFont="1" applyFill="1" applyBorder="1" applyAlignment="1">
      <alignment horizontal="right" vertical="center"/>
    </xf>
    <xf numFmtId="166" fontId="8" fillId="5" borderId="2" xfId="8" applyNumberFormat="1" applyFont="1" applyFill="1" applyBorder="1" applyAlignment="1">
      <alignment horizontal="right" vertical="center"/>
    </xf>
    <xf numFmtId="164" fontId="8" fillId="0" borderId="2" xfId="8" applyNumberFormat="1" applyFont="1" applyBorder="1" applyAlignment="1">
      <alignment horizontal="right" vertical="center"/>
    </xf>
    <xf numFmtId="0" fontId="9" fillId="5" borderId="2" xfId="8" applyFont="1" applyFill="1" applyBorder="1" applyAlignment="1">
      <alignment vertical="top" wrapText="1"/>
    </xf>
    <xf numFmtId="3" fontId="9" fillId="5" borderId="2" xfId="8" applyNumberFormat="1" applyFont="1" applyFill="1" applyBorder="1" applyAlignment="1">
      <alignment horizontal="right" vertical="center"/>
    </xf>
    <xf numFmtId="166" fontId="9" fillId="5" borderId="2" xfId="8" applyNumberFormat="1" applyFont="1" applyFill="1" applyBorder="1" applyAlignment="1">
      <alignment horizontal="right" vertical="center"/>
    </xf>
    <xf numFmtId="164" fontId="9" fillId="5" borderId="2" xfId="8" applyNumberFormat="1" applyFont="1" applyFill="1" applyBorder="1" applyAlignment="1">
      <alignment horizontal="right" vertical="center"/>
    </xf>
    <xf numFmtId="0" fontId="8" fillId="5" borderId="7" xfId="8" applyFont="1" applyFill="1" applyBorder="1" applyAlignment="1">
      <alignment horizontal="center" wrapText="1"/>
    </xf>
    <xf numFmtId="164" fontId="8" fillId="0" borderId="2" xfId="9" applyNumberFormat="1" applyFont="1" applyBorder="1" applyAlignment="1">
      <alignment horizontal="right" vertical="center"/>
    </xf>
    <xf numFmtId="0" fontId="9" fillId="5" borderId="2" xfId="9" applyFont="1" applyFill="1" applyBorder="1" applyAlignment="1">
      <alignment vertical="top" wrapText="1"/>
    </xf>
    <xf numFmtId="164" fontId="9" fillId="5" borderId="2" xfId="9" applyNumberFormat="1" applyFont="1" applyFill="1" applyBorder="1" applyAlignment="1">
      <alignment horizontal="right" vertical="center"/>
    </xf>
    <xf numFmtId="0" fontId="11" fillId="5" borderId="7" xfId="0" applyFont="1" applyFill="1" applyBorder="1" applyAlignment="1">
      <alignment wrapText="1"/>
    </xf>
    <xf numFmtId="164" fontId="8" fillId="0" borderId="2" xfId="10" applyNumberFormat="1" applyFont="1" applyBorder="1" applyAlignment="1">
      <alignment horizontal="right" vertical="center"/>
    </xf>
    <xf numFmtId="0" fontId="9" fillId="5" borderId="2" xfId="10" applyFont="1" applyFill="1" applyBorder="1" applyAlignment="1">
      <alignment vertical="top" wrapText="1"/>
    </xf>
    <xf numFmtId="164" fontId="9" fillId="5" borderId="2" xfId="10" applyNumberFormat="1" applyFont="1" applyFill="1" applyBorder="1" applyAlignment="1">
      <alignment horizontal="right" vertical="center"/>
    </xf>
    <xf numFmtId="164" fontId="4" fillId="0" borderId="2" xfId="11" applyNumberFormat="1" applyFont="1" applyBorder="1" applyAlignment="1">
      <alignment horizontal="right" vertical="center"/>
    </xf>
    <xf numFmtId="164" fontId="9" fillId="5" borderId="2" xfId="11" applyNumberFormat="1" applyFont="1" applyFill="1" applyBorder="1" applyAlignment="1">
      <alignment horizontal="right" vertical="center"/>
    </xf>
    <xf numFmtId="0" fontId="2" fillId="0" borderId="0" xfId="12"/>
    <xf numFmtId="0" fontId="2" fillId="0" borderId="0" xfId="13"/>
    <xf numFmtId="166" fontId="8" fillId="5" borderId="2" xfId="0" applyNumberFormat="1" applyFont="1" applyFill="1" applyBorder="1" applyAlignment="1">
      <alignment horizontal="right" vertical="center"/>
    </xf>
    <xf numFmtId="166" fontId="9" fillId="5" borderId="2" xfId="0" applyNumberFormat="1" applyFont="1" applyFill="1" applyBorder="1" applyAlignment="1">
      <alignment horizontal="right" vertical="center"/>
    </xf>
    <xf numFmtId="0" fontId="9" fillId="5" borderId="2" xfId="11" applyFont="1" applyFill="1" applyBorder="1" applyAlignment="1">
      <alignment vertical="center" wrapText="1"/>
    </xf>
    <xf numFmtId="164" fontId="4" fillId="0" borderId="2" xfId="12" applyNumberFormat="1" applyFont="1" applyBorder="1" applyAlignment="1">
      <alignment horizontal="right" vertical="center"/>
    </xf>
    <xf numFmtId="166" fontId="8" fillId="6" borderId="2" xfId="0" applyNumberFormat="1" applyFont="1" applyFill="1" applyBorder="1" applyAlignment="1">
      <alignment horizontal="right" vertical="center"/>
    </xf>
    <xf numFmtId="164" fontId="9" fillId="5" borderId="2" xfId="12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wrapText="1"/>
    </xf>
    <xf numFmtId="164" fontId="4" fillId="0" borderId="2" xfId="13" applyNumberFormat="1" applyFont="1" applyBorder="1" applyAlignment="1">
      <alignment horizontal="right" vertical="center"/>
    </xf>
    <xf numFmtId="164" fontId="9" fillId="5" borderId="2" xfId="13" applyNumberFormat="1" applyFont="1" applyFill="1" applyBorder="1" applyAlignment="1">
      <alignment horizontal="right" vertical="center"/>
    </xf>
    <xf numFmtId="0" fontId="5" fillId="0" borderId="0" xfId="0" applyFont="1"/>
    <xf numFmtId="0" fontId="4" fillId="5" borderId="2" xfId="4" applyFont="1" applyFill="1" applyBorder="1" applyAlignment="1">
      <alignment horizontal="center" wrapText="1"/>
    </xf>
    <xf numFmtId="164" fontId="4" fillId="0" borderId="2" xfId="15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164" fontId="4" fillId="0" borderId="0" xfId="15" applyNumberFormat="1" applyFont="1" applyBorder="1" applyAlignment="1">
      <alignment horizontal="right" vertical="center"/>
    </xf>
    <xf numFmtId="0" fontId="4" fillId="6" borderId="9" xfId="4" applyFont="1" applyFill="1" applyBorder="1" applyAlignment="1">
      <alignment horizontal="center" wrapText="1"/>
    </xf>
    <xf numFmtId="0" fontId="0" fillId="8" borderId="0" xfId="0" applyFill="1"/>
    <xf numFmtId="0" fontId="11" fillId="3" borderId="7" xfId="0" applyFont="1" applyFill="1" applyBorder="1" applyAlignment="1">
      <alignment vertical="center" wrapText="1"/>
    </xf>
    <xf numFmtId="0" fontId="4" fillId="0" borderId="2" xfId="15" applyFont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Border="1"/>
    <xf numFmtId="0" fontId="2" fillId="0" borderId="0" xfId="16"/>
    <xf numFmtId="164" fontId="4" fillId="0" borderId="1" xfId="16" applyNumberFormat="1" applyFont="1" applyBorder="1" applyAlignment="1">
      <alignment horizontal="right" vertical="center"/>
    </xf>
    <xf numFmtId="3" fontId="4" fillId="0" borderId="8" xfId="16" applyNumberFormat="1" applyFont="1" applyBorder="1" applyAlignment="1">
      <alignment horizontal="right" vertical="center"/>
    </xf>
    <xf numFmtId="0" fontId="10" fillId="3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/>
    </xf>
    <xf numFmtId="0" fontId="8" fillId="5" borderId="7" xfId="6" applyFont="1" applyFill="1" applyBorder="1" applyAlignment="1">
      <alignment horizontal="center" wrapText="1"/>
    </xf>
    <xf numFmtId="0" fontId="4" fillId="0" borderId="2" xfId="16" applyFont="1" applyBorder="1" applyAlignment="1">
      <alignment horizontal="left" vertical="top" wrapText="1"/>
    </xf>
    <xf numFmtId="164" fontId="4" fillId="5" borderId="2" xfId="16" applyNumberFormat="1" applyFont="1" applyFill="1" applyBorder="1" applyAlignment="1">
      <alignment horizontal="right" vertical="center"/>
    </xf>
    <xf numFmtId="164" fontId="4" fillId="0" borderId="2" xfId="16" applyNumberFormat="1" applyFont="1" applyBorder="1" applyAlignment="1">
      <alignment horizontal="right" vertical="center"/>
    </xf>
    <xf numFmtId="3" fontId="4" fillId="5" borderId="2" xfId="16" applyNumberFormat="1" applyFont="1" applyFill="1" applyBorder="1" applyAlignment="1">
      <alignment horizontal="right" vertical="center"/>
    </xf>
    <xf numFmtId="3" fontId="4" fillId="0" borderId="2" xfId="16" applyNumberFormat="1" applyFont="1" applyBorder="1" applyAlignment="1">
      <alignment horizontal="right" vertical="center"/>
    </xf>
    <xf numFmtId="0" fontId="14" fillId="8" borderId="0" xfId="0" applyFont="1" applyFill="1"/>
    <xf numFmtId="0" fontId="6" fillId="3" borderId="7" xfId="0" applyFont="1" applyFill="1" applyBorder="1" applyAlignment="1">
      <alignment vertical="center" wrapText="1"/>
    </xf>
    <xf numFmtId="0" fontId="8" fillId="5" borderId="7" xfId="7" applyFont="1" applyFill="1" applyBorder="1" applyAlignment="1">
      <alignment horizontal="center" wrapText="1"/>
    </xf>
    <xf numFmtId="0" fontId="4" fillId="0" borderId="2" xfId="17" applyFont="1" applyBorder="1" applyAlignment="1">
      <alignment horizontal="left" vertical="top" wrapText="1"/>
    </xf>
    <xf numFmtId="164" fontId="4" fillId="0" borderId="2" xfId="17" applyNumberFormat="1" applyFont="1" applyBorder="1" applyAlignment="1">
      <alignment horizontal="right" vertical="center"/>
    </xf>
    <xf numFmtId="3" fontId="9" fillId="5" borderId="2" xfId="16" applyNumberFormat="1" applyFont="1" applyFill="1" applyBorder="1" applyAlignment="1">
      <alignment horizontal="right" vertical="center"/>
    </xf>
    <xf numFmtId="164" fontId="9" fillId="5" borderId="2" xfId="16" applyNumberFormat="1" applyFont="1" applyFill="1" applyBorder="1" applyAlignment="1">
      <alignment horizontal="right" vertical="center"/>
    </xf>
    <xf numFmtId="164" fontId="4" fillId="5" borderId="2" xfId="17" applyNumberFormat="1" applyFont="1" applyFill="1" applyBorder="1" applyAlignment="1">
      <alignment horizontal="right" vertical="center"/>
    </xf>
    <xf numFmtId="0" fontId="2" fillId="0" borderId="0" xfId="18"/>
    <xf numFmtId="164" fontId="8" fillId="5" borderId="5" xfId="8" applyNumberFormat="1" applyFont="1" applyFill="1" applyBorder="1" applyAlignment="1">
      <alignment horizontal="right" vertical="center"/>
    </xf>
    <xf numFmtId="0" fontId="8" fillId="5" borderId="7" xfId="8" applyFont="1" applyFill="1" applyBorder="1" applyAlignment="1">
      <alignment wrapText="1"/>
    </xf>
    <xf numFmtId="0" fontId="4" fillId="0" borderId="2" xfId="18" applyFont="1" applyBorder="1" applyAlignment="1">
      <alignment horizontal="left" vertical="top"/>
    </xf>
    <xf numFmtId="0" fontId="4" fillId="0" borderId="2" xfId="19" applyFont="1" applyBorder="1" applyAlignment="1">
      <alignment horizontal="left" vertical="top" wrapText="1"/>
    </xf>
    <xf numFmtId="164" fontId="8" fillId="5" borderId="5" xfId="10" applyNumberFormat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wrapText="1"/>
    </xf>
    <xf numFmtId="0" fontId="4" fillId="0" borderId="2" xfId="20" applyFont="1" applyBorder="1" applyAlignment="1">
      <alignment horizontal="left" vertical="top" wrapText="1"/>
    </xf>
    <xf numFmtId="164" fontId="4" fillId="5" borderId="5" xfId="11" applyNumberFormat="1" applyFont="1" applyFill="1" applyBorder="1" applyAlignment="1">
      <alignment horizontal="right" vertical="center"/>
    </xf>
    <xf numFmtId="3" fontId="9" fillId="5" borderId="5" xfId="8" applyNumberFormat="1" applyFont="1" applyFill="1" applyBorder="1" applyAlignment="1">
      <alignment horizontal="right" vertical="center"/>
    </xf>
    <xf numFmtId="0" fontId="11" fillId="3" borderId="7" xfId="0" applyFont="1" applyFill="1" applyBorder="1" applyAlignment="1">
      <alignment wrapText="1"/>
    </xf>
    <xf numFmtId="0" fontId="16" fillId="0" borderId="2" xfId="21" applyFont="1" applyBorder="1" applyAlignment="1">
      <alignment horizontal="left" vertical="top" wrapText="1"/>
    </xf>
    <xf numFmtId="164" fontId="4" fillId="5" borderId="5" xfId="12" applyNumberFormat="1" applyFont="1" applyFill="1" applyBorder="1" applyAlignment="1">
      <alignment horizontal="right" vertical="center"/>
    </xf>
    <xf numFmtId="0" fontId="4" fillId="0" borderId="2" xfId="22" applyFont="1" applyBorder="1" applyAlignment="1">
      <alignment horizontal="left" vertical="top" wrapText="1"/>
    </xf>
    <xf numFmtId="164" fontId="4" fillId="5" borderId="5" xfId="13" applyNumberFormat="1" applyFont="1" applyFill="1" applyBorder="1" applyAlignment="1">
      <alignment horizontal="right" vertical="center"/>
    </xf>
    <xf numFmtId="0" fontId="4" fillId="0" borderId="2" xfId="23" applyFont="1" applyBorder="1" applyAlignment="1">
      <alignment horizontal="left" vertical="top" wrapText="1"/>
    </xf>
    <xf numFmtId="0" fontId="12" fillId="7" borderId="0" xfId="0" applyFont="1" applyFill="1" applyBorder="1" applyAlignment="1">
      <alignment vertical="center" wrapText="1"/>
    </xf>
    <xf numFmtId="3" fontId="9" fillId="6" borderId="0" xfId="4" applyNumberFormat="1" applyFont="1" applyFill="1" applyBorder="1" applyAlignment="1">
      <alignment horizontal="right" vertical="center"/>
    </xf>
    <xf numFmtId="2" fontId="12" fillId="6" borderId="0" xfId="0" applyNumberFormat="1" applyFont="1" applyFill="1" applyBorder="1" applyAlignment="1"/>
    <xf numFmtId="164" fontId="9" fillId="6" borderId="0" xfId="4" applyNumberFormat="1" applyFont="1" applyFill="1" applyBorder="1" applyAlignment="1">
      <alignment horizontal="right" vertical="center"/>
    </xf>
    <xf numFmtId="0" fontId="16" fillId="0" borderId="0" xfId="14" applyFont="1" applyBorder="1" applyAlignment="1">
      <alignment wrapText="1"/>
    </xf>
    <xf numFmtId="164" fontId="16" fillId="0" borderId="0" xfId="14" applyNumberFormat="1" applyFont="1" applyBorder="1" applyAlignment="1">
      <alignment horizontal="right" vertical="center"/>
    </xf>
    <xf numFmtId="165" fontId="0" fillId="0" borderId="0" xfId="1" applyNumberFormat="1" applyFont="1" applyBorder="1"/>
    <xf numFmtId="0" fontId="6" fillId="5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top" wrapText="1"/>
    </xf>
    <xf numFmtId="0" fontId="8" fillId="5" borderId="7" xfId="4" applyFont="1" applyFill="1" applyBorder="1" applyAlignment="1">
      <alignment horizontal="center" wrapText="1"/>
    </xf>
    <xf numFmtId="0" fontId="8" fillId="5" borderId="10" xfId="4" applyFont="1" applyFill="1" applyBorder="1" applyAlignment="1">
      <alignment horizontal="center" wrapText="1"/>
    </xf>
    <xf numFmtId="0" fontId="16" fillId="0" borderId="2" xfId="14" applyFont="1" applyBorder="1" applyAlignment="1">
      <alignment horizontal="left" vertical="top" wrapText="1"/>
    </xf>
    <xf numFmtId="164" fontId="16" fillId="0" borderId="2" xfId="14" applyNumberFormat="1" applyFont="1" applyBorder="1" applyAlignment="1">
      <alignment horizontal="right" vertical="center"/>
    </xf>
    <xf numFmtId="0" fontId="16" fillId="5" borderId="2" xfId="14" applyFont="1" applyFill="1" applyBorder="1" applyAlignment="1">
      <alignment vertical="top" wrapText="1"/>
    </xf>
    <xf numFmtId="164" fontId="16" fillId="5" borderId="2" xfId="14" applyNumberFormat="1" applyFont="1" applyFill="1" applyBorder="1" applyAlignment="1">
      <alignment horizontal="right" vertical="center"/>
    </xf>
    <xf numFmtId="2" fontId="0" fillId="0" borderId="2" xfId="1" applyNumberFormat="1" applyFont="1" applyBorder="1"/>
    <xf numFmtId="2" fontId="5" fillId="5" borderId="2" xfId="1" applyNumberFormat="1" applyFont="1" applyFill="1" applyBorder="1"/>
    <xf numFmtId="0" fontId="18" fillId="0" borderId="2" xfId="24" applyFont="1" applyBorder="1" applyAlignment="1">
      <alignment horizontal="left" vertical="top" wrapText="1"/>
    </xf>
    <xf numFmtId="164" fontId="8" fillId="5" borderId="2" xfId="9" applyNumberFormat="1" applyFont="1" applyFill="1" applyBorder="1" applyAlignment="1">
      <alignment horizontal="right" vertical="center"/>
    </xf>
    <xf numFmtId="164" fontId="18" fillId="0" borderId="2" xfId="24" applyNumberFormat="1" applyFont="1" applyBorder="1" applyAlignment="1">
      <alignment horizontal="right" vertical="center"/>
    </xf>
    <xf numFmtId="0" fontId="0" fillId="0" borderId="0" xfId="0" applyFill="1" applyBorder="1"/>
    <xf numFmtId="0" fontId="20" fillId="0" borderId="0" xfId="0" applyFont="1" applyFill="1" applyBorder="1"/>
    <xf numFmtId="0" fontId="3" fillId="0" borderId="0" xfId="26" applyFont="1" applyFill="1" applyBorder="1" applyAlignment="1">
      <alignment vertical="center" wrapText="1"/>
    </xf>
    <xf numFmtId="0" fontId="2" fillId="0" borderId="0" xfId="26" applyFill="1" applyBorder="1"/>
    <xf numFmtId="0" fontId="4" fillId="0" borderId="0" xfId="26" applyFont="1" applyFill="1" applyBorder="1" applyAlignment="1">
      <alignment wrapText="1"/>
    </xf>
    <xf numFmtId="0" fontId="4" fillId="0" borderId="0" xfId="26" applyFont="1" applyFill="1" applyBorder="1" applyAlignment="1">
      <alignment horizontal="center" wrapText="1"/>
    </xf>
    <xf numFmtId="164" fontId="4" fillId="0" borderId="0" xfId="26" applyNumberFormat="1" applyFont="1" applyFill="1" applyBorder="1" applyAlignment="1">
      <alignment horizontal="right" vertical="center"/>
    </xf>
    <xf numFmtId="164" fontId="0" fillId="0" borderId="0" xfId="0" applyNumberFormat="1" applyFill="1" applyBorder="1"/>
    <xf numFmtId="165" fontId="0" fillId="0" borderId="0" xfId="1" applyNumberFormat="1" applyFont="1" applyFill="1" applyBorder="1"/>
    <xf numFmtId="0" fontId="4" fillId="0" borderId="0" xfId="14" applyFont="1" applyFill="1" applyBorder="1" applyAlignment="1">
      <alignment horizontal="left" vertical="top" wrapText="1"/>
    </xf>
    <xf numFmtId="164" fontId="4" fillId="0" borderId="0" xfId="14" applyNumberFormat="1" applyFont="1" applyFill="1" applyBorder="1" applyAlignment="1">
      <alignment horizontal="right" vertical="center"/>
    </xf>
    <xf numFmtId="0" fontId="4" fillId="0" borderId="0" xfId="14" applyFont="1" applyFill="1" applyBorder="1" applyAlignment="1">
      <alignment vertical="top" wrapText="1"/>
    </xf>
    <xf numFmtId="3" fontId="9" fillId="0" borderId="2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65" fontId="0" fillId="0" borderId="0" xfId="1" applyNumberFormat="1" applyFont="1" applyFill="1"/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0" fillId="0" borderId="2" xfId="0" applyFill="1" applyBorder="1"/>
    <xf numFmtId="0" fontId="0" fillId="5" borderId="11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center"/>
    </xf>
    <xf numFmtId="0" fontId="13" fillId="0" borderId="6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9" fillId="5" borderId="2" xfId="21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center" wrapText="1"/>
    </xf>
    <xf numFmtId="0" fontId="0" fillId="0" borderId="13" xfId="0" applyBorder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21" fillId="0" borderId="0" xfId="25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21" fillId="0" borderId="0" xfId="25" applyFill="1" applyBorder="1" applyAlignment="1">
      <alignment wrapText="1"/>
    </xf>
    <xf numFmtId="0" fontId="21" fillId="0" borderId="0" xfId="25" applyFill="1" applyBorder="1" applyAlignment="1"/>
    <xf numFmtId="0" fontId="9" fillId="0" borderId="0" xfId="0" applyFont="1" applyFill="1" applyBorder="1" applyAlignment="1"/>
    <xf numFmtId="0" fontId="23" fillId="0" borderId="12" xfId="0" applyFont="1" applyFill="1" applyBorder="1" applyAlignment="1">
      <alignment horizontal="center" wrapText="1"/>
    </xf>
    <xf numFmtId="0" fontId="22" fillId="0" borderId="13" xfId="25" applyFont="1" applyBorder="1" applyAlignment="1">
      <alignment wrapText="1"/>
    </xf>
    <xf numFmtId="0" fontId="22" fillId="0" borderId="13" xfId="25" applyFont="1" applyFill="1" applyBorder="1" applyAlignment="1"/>
    <xf numFmtId="0" fontId="22" fillId="7" borderId="13" xfId="25" applyFont="1" applyFill="1" applyBorder="1" applyAlignment="1">
      <alignment vertical="center" wrapText="1"/>
    </xf>
    <xf numFmtId="0" fontId="22" fillId="0" borderId="13" xfId="25" applyFont="1" applyBorder="1" applyAlignment="1"/>
    <xf numFmtId="0" fontId="22" fillId="0" borderId="13" xfId="25" applyFont="1" applyBorder="1"/>
    <xf numFmtId="0" fontId="22" fillId="7" borderId="13" xfId="25" applyFont="1" applyFill="1" applyBorder="1" applyAlignment="1"/>
    <xf numFmtId="0" fontId="19" fillId="9" borderId="0" xfId="0" applyFont="1" applyFill="1" applyAlignment="1">
      <alignment horizont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</cellXfs>
  <cellStyles count="27">
    <cellStyle name="Hipervínculo" xfId="25" builtinId="8"/>
    <cellStyle name="Normal" xfId="0" builtinId="0"/>
    <cellStyle name="Normal_AGENTE MATERIAL" xfId="21"/>
    <cellStyle name="Normal_Bases" xfId="26"/>
    <cellStyle name="Normal_BASES_1" xfId="14"/>
    <cellStyle name="Normal_DESVIACIÓN" xfId="20"/>
    <cellStyle name="Normal_FORMA CONTACTO" xfId="19"/>
    <cellStyle name="Normal_FORMA CONTACTO_1" xfId="24"/>
    <cellStyle name="Normal_Hoja1" xfId="2"/>
    <cellStyle name="Normal_Hoja1_1" xfId="6"/>
    <cellStyle name="Normal_Hoja10" xfId="13"/>
    <cellStyle name="Normal_Hoja2" xfId="4"/>
    <cellStyle name="Normal_Hoja4" xfId="7"/>
    <cellStyle name="Normal_Hoja5" xfId="8"/>
    <cellStyle name="Normal_Hoja6" xfId="9"/>
    <cellStyle name="Normal_Hoja7" xfId="10"/>
    <cellStyle name="Normal_Hoja8" xfId="11"/>
    <cellStyle name="Normal_Hoja9" xfId="12"/>
    <cellStyle name="Normal_MES, DIA, HORA" xfId="18"/>
    <cellStyle name="Normal_MUNICIPIO" xfId="17"/>
    <cellStyle name="Normal_Nacionalidad" xfId="5"/>
    <cellStyle name="Normal_PAIS" xfId="16"/>
    <cellStyle name="Normal_PARTE CUERPO" xfId="23"/>
    <cellStyle name="Normal_SEXO, EDAD" xfId="15"/>
    <cellStyle name="Normal_Sexo,Edad" xfId="3"/>
    <cellStyle name="Normal_TIPOLESION" xfId="22"/>
    <cellStyle name="Porcentaje" xfId="1" builtinId="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G12" sqref="G12"/>
    </sheetView>
  </sheetViews>
  <sheetFormatPr baseColWidth="10" defaultColWidth="9.140625" defaultRowHeight="15"/>
  <cols>
    <col min="2" max="2" width="89.28515625" customWidth="1"/>
    <col min="3" max="3" width="10.28515625" customWidth="1"/>
  </cols>
  <sheetData>
    <row r="1" spans="1:13" ht="39" customHeight="1">
      <c r="A1" s="191" t="s">
        <v>297</v>
      </c>
      <c r="B1" s="191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30" customHeight="1" thickBot="1">
      <c r="A2" s="174"/>
      <c r="B2" s="184" t="s">
        <v>279</v>
      </c>
      <c r="C2" s="146"/>
      <c r="D2" s="146"/>
      <c r="E2" s="147"/>
      <c r="F2" s="146"/>
      <c r="G2" s="146"/>
      <c r="H2" s="146"/>
      <c r="I2" s="146"/>
      <c r="J2" s="146"/>
      <c r="K2" s="146"/>
      <c r="L2" s="146"/>
      <c r="M2" s="146"/>
    </row>
    <row r="3" spans="1:13" ht="15.75" thickBot="1">
      <c r="A3" s="175" t="s">
        <v>280</v>
      </c>
      <c r="B3" s="185" t="s">
        <v>293</v>
      </c>
      <c r="C3" s="178"/>
      <c r="D3" s="178"/>
      <c r="E3" s="178"/>
      <c r="F3" s="178"/>
      <c r="G3" s="146"/>
      <c r="H3" s="146"/>
      <c r="I3" s="146"/>
      <c r="J3" s="146"/>
      <c r="K3" s="146"/>
      <c r="L3" s="146"/>
      <c r="M3" s="146"/>
    </row>
    <row r="4" spans="1:13" ht="15.75" thickBot="1">
      <c r="A4" s="175" t="s">
        <v>280</v>
      </c>
      <c r="B4" s="186" t="s">
        <v>294</v>
      </c>
      <c r="C4" s="176"/>
      <c r="D4" s="176"/>
      <c r="E4" s="176"/>
      <c r="F4" s="176"/>
      <c r="G4" s="146"/>
      <c r="H4" s="146"/>
      <c r="I4" s="146"/>
      <c r="J4" s="146"/>
      <c r="K4" s="146"/>
      <c r="L4" s="146"/>
      <c r="M4" s="146"/>
    </row>
    <row r="5" spans="1:13" ht="15.75" thickBot="1">
      <c r="A5" s="175" t="s">
        <v>280</v>
      </c>
      <c r="B5" s="187" t="s">
        <v>9</v>
      </c>
      <c r="C5" s="179"/>
      <c r="D5" s="179"/>
      <c r="E5" s="179"/>
      <c r="F5" s="179"/>
      <c r="G5" s="179"/>
      <c r="H5" s="146"/>
      <c r="I5" s="146"/>
      <c r="J5" s="146"/>
      <c r="K5" s="146"/>
      <c r="L5" s="146"/>
      <c r="M5" s="146"/>
    </row>
    <row r="6" spans="1:13" ht="15.75" thickBot="1">
      <c r="A6" s="175" t="s">
        <v>281</v>
      </c>
      <c r="B6" s="187" t="s">
        <v>14</v>
      </c>
      <c r="C6" s="179"/>
      <c r="D6" s="179"/>
      <c r="E6" s="179"/>
      <c r="F6" s="179"/>
      <c r="G6" s="179"/>
      <c r="H6" s="148"/>
      <c r="I6" s="148"/>
      <c r="J6" s="148"/>
      <c r="K6" s="146"/>
      <c r="L6" s="146"/>
      <c r="M6" s="146"/>
    </row>
    <row r="7" spans="1:13" ht="15.75" thickBot="1">
      <c r="A7" s="175" t="s">
        <v>282</v>
      </c>
      <c r="B7" s="187" t="s">
        <v>277</v>
      </c>
      <c r="C7" s="179"/>
      <c r="D7" s="179"/>
      <c r="E7" s="179"/>
      <c r="F7" s="179"/>
      <c r="G7" s="179"/>
      <c r="H7" s="149"/>
      <c r="I7" s="149"/>
      <c r="J7" s="149"/>
      <c r="K7" s="146"/>
      <c r="L7" s="146"/>
      <c r="M7" s="146"/>
    </row>
    <row r="8" spans="1:13" ht="15.75" thickBot="1">
      <c r="A8" s="175" t="s">
        <v>283</v>
      </c>
      <c r="B8" s="186" t="s">
        <v>28</v>
      </c>
      <c r="C8" s="177"/>
      <c r="D8" s="177"/>
      <c r="E8" s="177"/>
      <c r="F8" s="177"/>
      <c r="G8" s="177"/>
      <c r="H8" s="177"/>
      <c r="I8" s="150"/>
      <c r="J8" s="150"/>
      <c r="K8" s="146"/>
      <c r="L8" s="146"/>
      <c r="M8" s="146"/>
    </row>
    <row r="9" spans="1:13" ht="15.75" thickBot="1">
      <c r="A9" s="175" t="s">
        <v>284</v>
      </c>
      <c r="B9" s="185" t="s">
        <v>62</v>
      </c>
      <c r="C9" s="180"/>
      <c r="D9" s="180"/>
      <c r="E9" s="180"/>
      <c r="F9" s="180"/>
      <c r="G9" s="151"/>
      <c r="H9" s="151"/>
      <c r="I9" s="151"/>
      <c r="J9" s="150"/>
      <c r="K9" s="146"/>
      <c r="L9" s="146"/>
      <c r="M9" s="146"/>
    </row>
    <row r="10" spans="1:13" ht="15.75" thickBot="1">
      <c r="A10" s="175" t="s">
        <v>285</v>
      </c>
      <c r="B10" s="185" t="s">
        <v>100</v>
      </c>
      <c r="C10" s="181"/>
      <c r="D10" s="181"/>
      <c r="E10" s="181"/>
      <c r="F10" s="181"/>
      <c r="G10" s="152"/>
      <c r="H10" s="152"/>
      <c r="I10" s="152"/>
      <c r="J10" s="152"/>
      <c r="K10" s="146"/>
      <c r="L10" s="146"/>
      <c r="M10" s="146"/>
    </row>
    <row r="11" spans="1:13" ht="15.75" thickBot="1">
      <c r="A11" s="175" t="s">
        <v>286</v>
      </c>
      <c r="B11" s="188" t="s">
        <v>145</v>
      </c>
      <c r="C11" s="182"/>
      <c r="D11" s="182"/>
      <c r="E11" s="182"/>
      <c r="F11" s="182"/>
      <c r="G11" s="182"/>
      <c r="H11" s="152"/>
      <c r="I11" s="152"/>
      <c r="J11" s="152"/>
      <c r="K11" s="146"/>
      <c r="L11" s="146"/>
      <c r="M11" s="146"/>
    </row>
    <row r="12" spans="1:13" ht="15.75" thickBot="1">
      <c r="A12" s="175" t="s">
        <v>286</v>
      </c>
      <c r="B12" s="189" t="s">
        <v>149</v>
      </c>
      <c r="C12" s="177"/>
      <c r="D12" s="177"/>
      <c r="E12" s="177"/>
      <c r="F12" s="177"/>
      <c r="G12" s="177"/>
      <c r="H12" s="152"/>
      <c r="I12" s="152"/>
      <c r="J12" s="152"/>
      <c r="K12" s="146"/>
      <c r="L12" s="146"/>
      <c r="M12" s="146"/>
    </row>
    <row r="13" spans="1:13" ht="15.75" thickBot="1">
      <c r="A13" s="175" t="s">
        <v>286</v>
      </c>
      <c r="B13" s="188" t="s">
        <v>150</v>
      </c>
      <c r="C13" s="177"/>
      <c r="D13" s="177"/>
      <c r="E13" s="177"/>
      <c r="F13" s="177"/>
      <c r="G13" s="177"/>
      <c r="H13" s="152"/>
      <c r="I13" s="152"/>
      <c r="J13" s="152"/>
      <c r="K13" s="146"/>
      <c r="L13" s="146"/>
      <c r="M13" s="146"/>
    </row>
    <row r="14" spans="1:13" ht="15.75" thickBot="1">
      <c r="A14" s="175" t="s">
        <v>287</v>
      </c>
      <c r="B14" s="190" t="s">
        <v>158</v>
      </c>
      <c r="C14" s="183"/>
      <c r="D14" s="183"/>
      <c r="E14" s="183"/>
      <c r="F14" s="183"/>
      <c r="G14" s="183"/>
      <c r="H14" s="152"/>
      <c r="I14" s="152"/>
      <c r="J14" s="152"/>
      <c r="K14" s="146"/>
      <c r="L14" s="146"/>
      <c r="M14" s="146"/>
    </row>
    <row r="15" spans="1:13" ht="15.75" thickBot="1">
      <c r="A15" s="175" t="s">
        <v>288</v>
      </c>
      <c r="B15" s="189" t="s">
        <v>194</v>
      </c>
      <c r="C15" s="146"/>
      <c r="D15" s="146"/>
      <c r="E15" s="146"/>
      <c r="F15" s="146"/>
      <c r="G15" s="146"/>
      <c r="H15" s="152"/>
      <c r="I15" s="152"/>
      <c r="J15" s="152"/>
      <c r="K15" s="146"/>
      <c r="L15" s="146"/>
      <c r="M15" s="146"/>
    </row>
    <row r="16" spans="1:13" ht="15.75" thickBot="1">
      <c r="A16" s="175" t="s">
        <v>289</v>
      </c>
      <c r="B16" s="190" t="s">
        <v>218</v>
      </c>
      <c r="C16" s="183"/>
      <c r="D16" s="183"/>
      <c r="E16" s="183"/>
      <c r="F16" s="183"/>
      <c r="G16" s="183"/>
      <c r="H16" s="152"/>
      <c r="I16" s="152"/>
      <c r="J16" s="152"/>
      <c r="K16" s="146"/>
      <c r="L16" s="146"/>
      <c r="M16" s="146"/>
    </row>
    <row r="17" spans="1:13" ht="15.75" thickBot="1">
      <c r="A17" s="175" t="s">
        <v>290</v>
      </c>
      <c r="B17" s="190" t="s">
        <v>239</v>
      </c>
      <c r="C17" s="182"/>
      <c r="D17" s="182"/>
      <c r="E17" s="182"/>
      <c r="F17" s="182"/>
      <c r="G17" s="182"/>
      <c r="H17" s="153"/>
      <c r="I17" s="153"/>
      <c r="J17" s="153"/>
      <c r="K17" s="146"/>
      <c r="L17" s="146"/>
      <c r="M17" s="146"/>
    </row>
    <row r="18" spans="1:13" ht="15.75" thickBot="1">
      <c r="A18" s="175" t="s">
        <v>291</v>
      </c>
      <c r="B18" s="190" t="s">
        <v>241</v>
      </c>
      <c r="C18" s="183"/>
      <c r="D18" s="183"/>
      <c r="E18" s="183"/>
      <c r="F18" s="183"/>
      <c r="G18" s="183"/>
      <c r="H18" s="146"/>
      <c r="I18" s="146"/>
      <c r="J18" s="146"/>
      <c r="K18" s="146"/>
      <c r="L18" s="146"/>
      <c r="M18" s="146"/>
    </row>
    <row r="19" spans="1:13">
      <c r="C19" s="155"/>
      <c r="D19" s="156"/>
      <c r="E19" s="156"/>
      <c r="F19" s="156"/>
      <c r="G19" s="156"/>
      <c r="H19" s="154"/>
      <c r="I19" s="146"/>
      <c r="J19" s="146"/>
      <c r="K19" s="146"/>
      <c r="L19" s="146"/>
      <c r="M19" s="146"/>
    </row>
    <row r="20" spans="1:13" ht="11.25" customHeight="1">
      <c r="C20" s="157"/>
      <c r="D20" s="156"/>
      <c r="E20" s="156"/>
      <c r="F20" s="156"/>
      <c r="G20" s="156"/>
      <c r="H20" s="154"/>
      <c r="I20" s="146"/>
      <c r="J20" s="146"/>
      <c r="K20" s="146"/>
      <c r="L20" s="146"/>
      <c r="M20" s="146"/>
    </row>
    <row r="21" spans="1:13" hidden="1"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</row>
  </sheetData>
  <mergeCells count="1">
    <mergeCell ref="A1:B1"/>
  </mergeCells>
  <hyperlinks>
    <hyperlink ref="B3" location="'ATII-1'!B2" display="Accidentes con baja IN ITINERE según grado de lesión"/>
    <hyperlink ref="B4" location="'ATII-1'!B7" display="Serie Accidentes con baja in itinere. Región de Murcia 2001-2015"/>
    <hyperlink ref="B5:G5" location="'ATII-1'!B26" display="Accidentes &quot;in itínere&quot; con baja según grado de lesión y sexo"/>
    <hyperlink ref="B6:G6" location="'ATII-2'!B2" display="Accidentes &quot;in itínere&quot; con baja según grado de lesión y edad"/>
    <hyperlink ref="B7:G7" location="'ATII-3'!B2" display="Accidentes &quot;in itínere&quot; con baja según grado de lesión y sector de actividad  "/>
    <hyperlink ref="B8" location="'ATII-4'!B2" display="Accidentes &quot;in itínere&quot; con baja según grado de lesión y nacionalidad"/>
    <hyperlink ref="B9" location="'ATII-5'!B2" display="Accidentes &quot;in itinere&quot; con baja según grado de lesión y país de origen del trabajador"/>
    <hyperlink ref="B10:F10" location="'ATII-6'!B2" display="Accidentes &quot;in itinere&quot; con baja según grado de lesión y municipio "/>
    <hyperlink ref="B11:G11" location="'ATII-7'!B2" display="Accidentes &quot;in itínere&quot; con baja según grado de lesión y mes"/>
    <hyperlink ref="B12" location="'ATII-7'!B19" display="Accidentes &quot;in itínere&quot; con baja según grado de lesión y día de la semana"/>
    <hyperlink ref="B13" location="'ATII-7'!B31" display="Accidentes &quot;in itínere&quot; con baja según grado de lesión y hora del día"/>
    <hyperlink ref="B14" location="'ATII-8'!B2" display="Accidentes con baja &quot;in itínere&quot; según grado  de lesión y forma/contacto"/>
    <hyperlink ref="B15" location="'ATII-9'!B2" display="Accidentes con baja &quot;in itínere&quot; según grado  de lesión y desviación"/>
    <hyperlink ref="B16" location="'ATII-10'!B2" display="Accidentes con baja &quot;in itínere&quot; según grado  de lesión y agente material asociado a la desviación"/>
    <hyperlink ref="B17:G17" location="'ATII-11'!B2" display="Accidentes con baja &quot;in itínere&quot; según grado  y tipo de lesión "/>
    <hyperlink ref="B18" location="'ATII-12'!B2" display="Accidentes con baja &quot;in itínere&quot; según grado  de lesión y parte de cuerpo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G14" sqref="G14"/>
    </sheetView>
  </sheetViews>
  <sheetFormatPr baseColWidth="10" defaultRowHeight="15"/>
  <cols>
    <col min="2" max="2" width="38.7109375" customWidth="1"/>
  </cols>
  <sheetData>
    <row r="2" spans="1:7">
      <c r="B2" s="213" t="s">
        <v>194</v>
      </c>
      <c r="C2" s="214"/>
      <c r="D2" s="214"/>
      <c r="E2" s="214"/>
      <c r="F2" s="214"/>
      <c r="G2" s="215"/>
    </row>
    <row r="3" spans="1:7">
      <c r="A3" s="86"/>
      <c r="B3" s="116" t="s">
        <v>193</v>
      </c>
      <c r="C3" s="18" t="s">
        <v>7</v>
      </c>
      <c r="D3" s="18" t="s">
        <v>11</v>
      </c>
      <c r="E3" s="18" t="s">
        <v>0</v>
      </c>
      <c r="F3" s="18" t="s">
        <v>1</v>
      </c>
      <c r="G3" s="50" t="s">
        <v>2</v>
      </c>
    </row>
    <row r="4" spans="1:7" ht="15.75" customHeight="1">
      <c r="B4" s="117" t="s">
        <v>160</v>
      </c>
      <c r="C4" s="115">
        <v>27</v>
      </c>
      <c r="D4" s="43">
        <f t="shared" ref="D4:D39" si="0">C4/C$39*100</f>
        <v>1.3712544438801422</v>
      </c>
      <c r="E4" s="64">
        <v>27</v>
      </c>
      <c r="F4" s="64">
        <v>0</v>
      </c>
      <c r="G4" s="64">
        <v>0</v>
      </c>
    </row>
    <row r="5" spans="1:7" ht="24.75" customHeight="1">
      <c r="B5" s="117" t="s">
        <v>161</v>
      </c>
      <c r="C5" s="115">
        <v>2</v>
      </c>
      <c r="D5" s="43">
        <f t="shared" si="0"/>
        <v>0.10157440325038089</v>
      </c>
      <c r="E5" s="64">
        <v>2</v>
      </c>
      <c r="F5" s="64">
        <v>0</v>
      </c>
      <c r="G5" s="64">
        <v>0</v>
      </c>
    </row>
    <row r="6" spans="1:7" ht="24">
      <c r="B6" s="117" t="s">
        <v>262</v>
      </c>
      <c r="C6" s="115">
        <v>1</v>
      </c>
      <c r="D6" s="43">
        <f t="shared" si="0"/>
        <v>5.0787201625190445E-2</v>
      </c>
      <c r="E6" s="64">
        <v>1</v>
      </c>
      <c r="F6" s="64">
        <v>0</v>
      </c>
      <c r="G6" s="64">
        <v>0</v>
      </c>
    </row>
    <row r="7" spans="1:7" ht="24">
      <c r="B7" s="117" t="s">
        <v>162</v>
      </c>
      <c r="C7" s="115">
        <v>1</v>
      </c>
      <c r="D7" s="43">
        <f t="shared" si="0"/>
        <v>5.0787201625190445E-2</v>
      </c>
      <c r="E7" s="64">
        <v>1</v>
      </c>
      <c r="F7" s="64">
        <v>0</v>
      </c>
      <c r="G7" s="64">
        <v>0</v>
      </c>
    </row>
    <row r="8" spans="1:7" ht="24">
      <c r="B8" s="117" t="s">
        <v>163</v>
      </c>
      <c r="C8" s="115">
        <v>3</v>
      </c>
      <c r="D8" s="43">
        <f t="shared" si="0"/>
        <v>0.15236160487557138</v>
      </c>
      <c r="E8" s="64">
        <v>3</v>
      </c>
      <c r="F8" s="64">
        <v>0</v>
      </c>
      <c r="G8" s="64">
        <v>0</v>
      </c>
    </row>
    <row r="9" spans="1:7" ht="23.25" customHeight="1">
      <c r="B9" s="117" t="s">
        <v>164</v>
      </c>
      <c r="C9" s="115">
        <v>3</v>
      </c>
      <c r="D9" s="43">
        <f t="shared" si="0"/>
        <v>0.15236160487557138</v>
      </c>
      <c r="E9" s="64">
        <v>3</v>
      </c>
      <c r="F9" s="64">
        <v>0</v>
      </c>
      <c r="G9" s="64">
        <v>0</v>
      </c>
    </row>
    <row r="10" spans="1:7" ht="25.5" customHeight="1">
      <c r="B10" s="117" t="s">
        <v>165</v>
      </c>
      <c r="C10" s="115">
        <v>3</v>
      </c>
      <c r="D10" s="43">
        <f t="shared" si="0"/>
        <v>0.15236160487557138</v>
      </c>
      <c r="E10" s="64">
        <v>3</v>
      </c>
      <c r="F10" s="64">
        <v>0</v>
      </c>
      <c r="G10" s="64">
        <v>0</v>
      </c>
    </row>
    <row r="11" spans="1:7" ht="25.5" customHeight="1">
      <c r="B11" s="117" t="s">
        <v>166</v>
      </c>
      <c r="C11" s="115">
        <v>8</v>
      </c>
      <c r="D11" s="43">
        <f t="shared" si="0"/>
        <v>0.40629761300152356</v>
      </c>
      <c r="E11" s="64">
        <v>8</v>
      </c>
      <c r="F11" s="64">
        <v>0</v>
      </c>
      <c r="G11" s="64">
        <v>0</v>
      </c>
    </row>
    <row r="12" spans="1:7" ht="24">
      <c r="B12" s="117" t="s">
        <v>167</v>
      </c>
      <c r="C12" s="115">
        <v>5</v>
      </c>
      <c r="D12" s="43">
        <f t="shared" si="0"/>
        <v>0.25393600812595224</v>
      </c>
      <c r="E12" s="64">
        <v>4</v>
      </c>
      <c r="F12" s="64">
        <v>1</v>
      </c>
      <c r="G12" s="64">
        <v>0</v>
      </c>
    </row>
    <row r="13" spans="1:7" ht="24">
      <c r="B13" s="117" t="s">
        <v>168</v>
      </c>
      <c r="C13" s="115">
        <v>1</v>
      </c>
      <c r="D13" s="43">
        <f t="shared" si="0"/>
        <v>5.0787201625190445E-2</v>
      </c>
      <c r="E13" s="64">
        <v>1</v>
      </c>
      <c r="F13" s="64">
        <v>0</v>
      </c>
      <c r="G13" s="64">
        <v>0</v>
      </c>
    </row>
    <row r="14" spans="1:7" ht="48">
      <c r="B14" s="117" t="s">
        <v>169</v>
      </c>
      <c r="C14" s="115">
        <v>6</v>
      </c>
      <c r="D14" s="43">
        <f t="shared" si="0"/>
        <v>0.30472320975114275</v>
      </c>
      <c r="E14" s="64">
        <v>6</v>
      </c>
      <c r="F14" s="64">
        <v>0</v>
      </c>
      <c r="G14" s="64">
        <v>0</v>
      </c>
    </row>
    <row r="15" spans="1:7" ht="36">
      <c r="B15" s="117" t="s">
        <v>170</v>
      </c>
      <c r="C15" s="115">
        <v>1069</v>
      </c>
      <c r="D15" s="43">
        <f t="shared" si="0"/>
        <v>54.291518537328599</v>
      </c>
      <c r="E15" s="64">
        <v>1056</v>
      </c>
      <c r="F15" s="64">
        <v>10</v>
      </c>
      <c r="G15" s="64">
        <v>3</v>
      </c>
    </row>
    <row r="16" spans="1:7" ht="48">
      <c r="B16" s="117" t="s">
        <v>171</v>
      </c>
      <c r="C16" s="115">
        <v>12</v>
      </c>
      <c r="D16" s="43">
        <f t="shared" si="0"/>
        <v>0.60944641950228551</v>
      </c>
      <c r="E16" s="64">
        <v>12</v>
      </c>
      <c r="F16" s="64">
        <v>0</v>
      </c>
      <c r="G16" s="64">
        <v>0</v>
      </c>
    </row>
    <row r="17" spans="2:7" ht="24" customHeight="1">
      <c r="B17" s="117" t="s">
        <v>172</v>
      </c>
      <c r="C17" s="115">
        <v>19</v>
      </c>
      <c r="D17" s="43">
        <f t="shared" si="0"/>
        <v>0.96495683087861861</v>
      </c>
      <c r="E17" s="64">
        <v>19</v>
      </c>
      <c r="F17" s="64">
        <v>0</v>
      </c>
      <c r="G17" s="64">
        <v>0</v>
      </c>
    </row>
    <row r="18" spans="2:7" ht="24">
      <c r="B18" s="117" t="s">
        <v>173</v>
      </c>
      <c r="C18" s="115">
        <v>69</v>
      </c>
      <c r="D18" s="43">
        <f t="shared" si="0"/>
        <v>3.5043169121381412</v>
      </c>
      <c r="E18" s="64">
        <v>66</v>
      </c>
      <c r="F18" s="64">
        <v>3</v>
      </c>
      <c r="G18" s="64">
        <v>0</v>
      </c>
    </row>
    <row r="19" spans="2:7" ht="24">
      <c r="B19" s="117" t="s">
        <v>174</v>
      </c>
      <c r="C19" s="115">
        <v>19</v>
      </c>
      <c r="D19" s="43">
        <f t="shared" si="0"/>
        <v>0.96495683087861861</v>
      </c>
      <c r="E19" s="64">
        <v>19</v>
      </c>
      <c r="F19" s="64">
        <v>0</v>
      </c>
      <c r="G19" s="64">
        <v>0</v>
      </c>
    </row>
    <row r="20" spans="2:7" ht="12" customHeight="1">
      <c r="B20" s="117" t="s">
        <v>175</v>
      </c>
      <c r="C20" s="115">
        <v>46</v>
      </c>
      <c r="D20" s="43">
        <f t="shared" si="0"/>
        <v>2.3362112747587607</v>
      </c>
      <c r="E20" s="64">
        <v>45</v>
      </c>
      <c r="F20" s="64">
        <v>1</v>
      </c>
      <c r="G20" s="64">
        <v>0</v>
      </c>
    </row>
    <row r="21" spans="2:7" ht="24">
      <c r="B21" s="117" t="s">
        <v>176</v>
      </c>
      <c r="C21" s="115">
        <v>229</v>
      </c>
      <c r="D21" s="43">
        <f t="shared" si="0"/>
        <v>11.630269172168614</v>
      </c>
      <c r="E21" s="64">
        <v>228</v>
      </c>
      <c r="F21" s="64">
        <v>1</v>
      </c>
      <c r="G21" s="64">
        <v>0</v>
      </c>
    </row>
    <row r="22" spans="2:7" ht="24">
      <c r="B22" s="117" t="s">
        <v>177</v>
      </c>
      <c r="C22" s="115">
        <v>14</v>
      </c>
      <c r="D22" s="43">
        <f t="shared" si="0"/>
        <v>0.71102082275266631</v>
      </c>
      <c r="E22" s="64">
        <v>14</v>
      </c>
      <c r="F22" s="64">
        <v>0</v>
      </c>
      <c r="G22" s="64">
        <v>0</v>
      </c>
    </row>
    <row r="23" spans="2:7" ht="14.25" customHeight="1">
      <c r="B23" s="117" t="s">
        <v>178</v>
      </c>
      <c r="C23" s="115">
        <v>1</v>
      </c>
      <c r="D23" s="43">
        <f t="shared" si="0"/>
        <v>5.0787201625190445E-2</v>
      </c>
      <c r="E23" s="64">
        <v>1</v>
      </c>
      <c r="F23" s="64">
        <v>0</v>
      </c>
      <c r="G23" s="64">
        <v>0</v>
      </c>
    </row>
    <row r="24" spans="2:7" ht="22.5" customHeight="1">
      <c r="B24" s="117" t="s">
        <v>179</v>
      </c>
      <c r="C24" s="115">
        <v>52</v>
      </c>
      <c r="D24" s="43">
        <f t="shared" si="0"/>
        <v>2.6409344845099034</v>
      </c>
      <c r="E24" s="64">
        <v>46</v>
      </c>
      <c r="F24" s="64">
        <v>4</v>
      </c>
      <c r="G24" s="64">
        <v>2</v>
      </c>
    </row>
    <row r="25" spans="2:7" ht="24">
      <c r="B25" s="117" t="s">
        <v>180</v>
      </c>
      <c r="C25" s="115">
        <v>169</v>
      </c>
      <c r="D25" s="43">
        <f t="shared" si="0"/>
        <v>8.5830370746571862</v>
      </c>
      <c r="E25" s="64">
        <v>168</v>
      </c>
      <c r="F25" s="64">
        <v>1</v>
      </c>
      <c r="G25" s="64">
        <v>0</v>
      </c>
    </row>
    <row r="26" spans="2:7" ht="24">
      <c r="B26" s="117" t="s">
        <v>181</v>
      </c>
      <c r="C26" s="115">
        <v>16</v>
      </c>
      <c r="D26" s="43">
        <f t="shared" si="0"/>
        <v>0.81259522600304712</v>
      </c>
      <c r="E26" s="64">
        <v>15</v>
      </c>
      <c r="F26" s="64">
        <v>1</v>
      </c>
      <c r="G26" s="64">
        <v>0</v>
      </c>
    </row>
    <row r="27" spans="2:7">
      <c r="B27" s="117" t="s">
        <v>182</v>
      </c>
      <c r="C27" s="115">
        <v>7</v>
      </c>
      <c r="D27" s="43">
        <f t="shared" si="0"/>
        <v>0.35551041137633316</v>
      </c>
      <c r="E27" s="64">
        <v>7</v>
      </c>
      <c r="F27" s="64">
        <v>0</v>
      </c>
      <c r="G27" s="64">
        <v>0</v>
      </c>
    </row>
    <row r="28" spans="2:7">
      <c r="B28" s="117" t="s">
        <v>183</v>
      </c>
      <c r="C28" s="115">
        <v>3</v>
      </c>
      <c r="D28" s="43">
        <f t="shared" si="0"/>
        <v>0.15236160487557138</v>
      </c>
      <c r="E28" s="64">
        <v>3</v>
      </c>
      <c r="F28" s="64">
        <v>0</v>
      </c>
      <c r="G28" s="64">
        <v>0</v>
      </c>
    </row>
    <row r="29" spans="2:7">
      <c r="B29" s="117" t="s">
        <v>184</v>
      </c>
      <c r="C29" s="115">
        <v>4</v>
      </c>
      <c r="D29" s="43">
        <f t="shared" si="0"/>
        <v>0.20314880650076178</v>
      </c>
      <c r="E29" s="64">
        <v>4</v>
      </c>
      <c r="F29" s="64">
        <v>0</v>
      </c>
      <c r="G29" s="64">
        <v>0</v>
      </c>
    </row>
    <row r="30" spans="2:7" ht="24">
      <c r="B30" s="117" t="s">
        <v>185</v>
      </c>
      <c r="C30" s="115">
        <v>59</v>
      </c>
      <c r="D30" s="43">
        <f t="shared" si="0"/>
        <v>2.9964448958862366</v>
      </c>
      <c r="E30" s="64">
        <v>59</v>
      </c>
      <c r="F30" s="64">
        <v>0</v>
      </c>
      <c r="G30" s="64">
        <v>0</v>
      </c>
    </row>
    <row r="31" spans="2:7" ht="24">
      <c r="B31" s="117" t="s">
        <v>186</v>
      </c>
      <c r="C31" s="115">
        <v>13</v>
      </c>
      <c r="D31" s="43">
        <f t="shared" si="0"/>
        <v>0.66023362112747586</v>
      </c>
      <c r="E31" s="64">
        <v>13</v>
      </c>
      <c r="F31" s="64">
        <v>0</v>
      </c>
      <c r="G31" s="64">
        <v>0</v>
      </c>
    </row>
    <row r="32" spans="2:7">
      <c r="B32" s="117" t="s">
        <v>187</v>
      </c>
      <c r="C32" s="115">
        <v>19</v>
      </c>
      <c r="D32" s="43">
        <f t="shared" si="0"/>
        <v>0.96495683087861861</v>
      </c>
      <c r="E32" s="64">
        <v>19</v>
      </c>
      <c r="F32" s="64">
        <v>0</v>
      </c>
      <c r="G32" s="64">
        <v>0</v>
      </c>
    </row>
    <row r="33" spans="2:7" ht="36">
      <c r="B33" s="117" t="s">
        <v>263</v>
      </c>
      <c r="C33" s="115">
        <v>1</v>
      </c>
      <c r="D33" s="43">
        <f t="shared" si="0"/>
        <v>5.0787201625190445E-2</v>
      </c>
      <c r="E33" s="64">
        <v>1</v>
      </c>
      <c r="F33" s="64">
        <v>0</v>
      </c>
      <c r="G33" s="64">
        <v>0</v>
      </c>
    </row>
    <row r="34" spans="2:7" ht="48.75" customHeight="1">
      <c r="B34" s="117" t="s">
        <v>188</v>
      </c>
      <c r="C34" s="115">
        <v>2</v>
      </c>
      <c r="D34" s="43">
        <f t="shared" si="0"/>
        <v>0.10157440325038089</v>
      </c>
      <c r="E34" s="64">
        <v>2</v>
      </c>
      <c r="F34" s="64">
        <v>0</v>
      </c>
      <c r="G34" s="64">
        <v>0</v>
      </c>
    </row>
    <row r="35" spans="2:7">
      <c r="B35" s="117" t="s">
        <v>189</v>
      </c>
      <c r="C35" s="115">
        <v>3</v>
      </c>
      <c r="D35" s="43">
        <f t="shared" si="0"/>
        <v>0.15236160487557138</v>
      </c>
      <c r="E35" s="64">
        <v>3</v>
      </c>
      <c r="F35" s="64">
        <v>0</v>
      </c>
      <c r="G35" s="64">
        <v>0</v>
      </c>
    </row>
    <row r="36" spans="2:7" ht="35.25" customHeight="1">
      <c r="B36" s="117" t="s">
        <v>190</v>
      </c>
      <c r="C36" s="115">
        <v>3</v>
      </c>
      <c r="D36" s="43">
        <f t="shared" si="0"/>
        <v>0.15236160487557138</v>
      </c>
      <c r="E36" s="64">
        <v>3</v>
      </c>
      <c r="F36" s="64">
        <v>0</v>
      </c>
      <c r="G36" s="64">
        <v>0</v>
      </c>
    </row>
    <row r="37" spans="2:7" ht="24">
      <c r="B37" s="117" t="s">
        <v>191</v>
      </c>
      <c r="C37" s="115">
        <v>8</v>
      </c>
      <c r="D37" s="43">
        <f t="shared" si="0"/>
        <v>0.40629761300152356</v>
      </c>
      <c r="E37" s="64">
        <v>8</v>
      </c>
      <c r="F37" s="64">
        <v>0</v>
      </c>
      <c r="G37" s="64">
        <v>0</v>
      </c>
    </row>
    <row r="38" spans="2:7" ht="24">
      <c r="B38" s="117" t="s">
        <v>192</v>
      </c>
      <c r="C38" s="115">
        <v>72</v>
      </c>
      <c r="D38" s="43">
        <f t="shared" si="0"/>
        <v>3.6566785170137126</v>
      </c>
      <c r="E38" s="64">
        <v>72</v>
      </c>
      <c r="F38" s="64">
        <v>0</v>
      </c>
      <c r="G38" s="64">
        <v>0</v>
      </c>
    </row>
    <row r="39" spans="2:7">
      <c r="B39" s="65" t="s">
        <v>27</v>
      </c>
      <c r="C39" s="56">
        <v>1969</v>
      </c>
      <c r="D39" s="44">
        <f t="shared" si="0"/>
        <v>100</v>
      </c>
      <c r="E39" s="56">
        <v>1942</v>
      </c>
      <c r="F39" s="66">
        <v>22</v>
      </c>
      <c r="G39" s="66">
        <v>5</v>
      </c>
    </row>
  </sheetData>
  <mergeCells count="1">
    <mergeCell ref="B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B2" sqref="B2:G2"/>
    </sheetView>
  </sheetViews>
  <sheetFormatPr baseColWidth="10" defaultRowHeight="15"/>
  <cols>
    <col min="2" max="2" width="44" customWidth="1"/>
    <col min="3" max="3" width="9.28515625" customWidth="1"/>
    <col min="4" max="4" width="10" customWidth="1"/>
    <col min="5" max="5" width="9.85546875" customWidth="1"/>
    <col min="6" max="6" width="9.7109375" customWidth="1"/>
    <col min="7" max="7" width="10" customWidth="1"/>
  </cols>
  <sheetData>
    <row r="2" spans="1:7">
      <c r="B2" s="213" t="s">
        <v>218</v>
      </c>
      <c r="C2" s="214"/>
      <c r="D2" s="214"/>
      <c r="E2" s="214"/>
      <c r="F2" s="214"/>
      <c r="G2" s="215"/>
    </row>
    <row r="3" spans="1:7">
      <c r="A3" s="86"/>
      <c r="B3" s="120" t="s">
        <v>237</v>
      </c>
      <c r="C3" s="18" t="s">
        <v>7</v>
      </c>
      <c r="D3" s="18" t="s">
        <v>11</v>
      </c>
      <c r="E3" s="18" t="s">
        <v>0</v>
      </c>
      <c r="F3" s="18" t="s">
        <v>1</v>
      </c>
      <c r="G3" s="50" t="s">
        <v>2</v>
      </c>
    </row>
    <row r="4" spans="1:7" ht="15.75" customHeight="1">
      <c r="B4" s="121" t="s">
        <v>195</v>
      </c>
      <c r="C4" s="118">
        <v>47</v>
      </c>
      <c r="D4" s="71">
        <f>C4/C$39*100</f>
        <v>2.3869984763839511</v>
      </c>
      <c r="E4" s="67">
        <v>47</v>
      </c>
      <c r="F4" s="67">
        <v>0</v>
      </c>
      <c r="G4" s="67">
        <v>0</v>
      </c>
    </row>
    <row r="5" spans="1:7">
      <c r="B5" s="121" t="s">
        <v>196</v>
      </c>
      <c r="C5" s="118">
        <v>24</v>
      </c>
      <c r="D5" s="71">
        <f t="shared" ref="D5:D39" si="0">C5/C$39*100</f>
        <v>1.218892839004571</v>
      </c>
      <c r="E5" s="67">
        <v>24</v>
      </c>
      <c r="F5" s="67">
        <v>0</v>
      </c>
      <c r="G5" s="67">
        <v>0</v>
      </c>
    </row>
    <row r="6" spans="1:7" ht="36.75" customHeight="1">
      <c r="B6" s="121" t="s">
        <v>264</v>
      </c>
      <c r="C6" s="118">
        <v>3</v>
      </c>
      <c r="D6" s="71">
        <f t="shared" si="0"/>
        <v>0.15236160487557138</v>
      </c>
      <c r="E6" s="67">
        <v>3</v>
      </c>
      <c r="F6" s="67">
        <v>0</v>
      </c>
      <c r="G6" s="67">
        <v>0</v>
      </c>
    </row>
    <row r="7" spans="1:7" ht="48" customHeight="1">
      <c r="B7" s="121" t="s">
        <v>197</v>
      </c>
      <c r="C7" s="118">
        <v>286</v>
      </c>
      <c r="D7" s="71">
        <f t="shared" si="0"/>
        <v>14.52513966480447</v>
      </c>
      <c r="E7" s="67">
        <v>286</v>
      </c>
      <c r="F7" s="67">
        <v>0</v>
      </c>
      <c r="G7" s="67">
        <v>0</v>
      </c>
    </row>
    <row r="8" spans="1:7" ht="24">
      <c r="B8" s="121" t="s">
        <v>198</v>
      </c>
      <c r="C8" s="118">
        <v>1</v>
      </c>
      <c r="D8" s="71">
        <f t="shared" si="0"/>
        <v>5.0787201625190445E-2</v>
      </c>
      <c r="E8" s="67">
        <v>1</v>
      </c>
      <c r="F8" s="67">
        <v>0</v>
      </c>
      <c r="G8" s="67">
        <v>0</v>
      </c>
    </row>
    <row r="9" spans="1:7" ht="23.25" customHeight="1">
      <c r="B9" s="121" t="s">
        <v>199</v>
      </c>
      <c r="C9" s="118">
        <v>42</v>
      </c>
      <c r="D9" s="71">
        <f t="shared" si="0"/>
        <v>2.1330624682579988</v>
      </c>
      <c r="E9" s="67">
        <v>42</v>
      </c>
      <c r="F9" s="67">
        <v>0</v>
      </c>
      <c r="G9" s="67">
        <v>0</v>
      </c>
    </row>
    <row r="10" spans="1:7" ht="26.25" customHeight="1">
      <c r="B10" s="121" t="s">
        <v>200</v>
      </c>
      <c r="C10" s="118">
        <v>6</v>
      </c>
      <c r="D10" s="71">
        <f t="shared" si="0"/>
        <v>0.30472320975114275</v>
      </c>
      <c r="E10" s="67">
        <v>6</v>
      </c>
      <c r="F10" s="67">
        <v>0</v>
      </c>
      <c r="G10" s="67">
        <v>0</v>
      </c>
    </row>
    <row r="11" spans="1:7" ht="39" customHeight="1">
      <c r="B11" s="121" t="s">
        <v>265</v>
      </c>
      <c r="C11" s="118">
        <v>2</v>
      </c>
      <c r="D11" s="71">
        <f t="shared" si="0"/>
        <v>0.10157440325038089</v>
      </c>
      <c r="E11" s="67">
        <v>2</v>
      </c>
      <c r="F11" s="67">
        <v>0</v>
      </c>
      <c r="G11" s="67">
        <v>0</v>
      </c>
    </row>
    <row r="12" spans="1:7" ht="24">
      <c r="B12" s="121" t="s">
        <v>266</v>
      </c>
      <c r="C12" s="118">
        <v>1</v>
      </c>
      <c r="D12" s="71">
        <f t="shared" si="0"/>
        <v>5.0787201625190445E-2</v>
      </c>
      <c r="E12" s="67">
        <v>1</v>
      </c>
      <c r="F12" s="67">
        <v>0</v>
      </c>
      <c r="G12" s="67">
        <v>0</v>
      </c>
    </row>
    <row r="13" spans="1:7" ht="39" customHeight="1">
      <c r="B13" s="121" t="s">
        <v>201</v>
      </c>
      <c r="C13" s="118">
        <v>2</v>
      </c>
      <c r="D13" s="71">
        <f t="shared" si="0"/>
        <v>0.10157440325038089</v>
      </c>
      <c r="E13" s="67">
        <v>2</v>
      </c>
      <c r="F13" s="67">
        <v>0</v>
      </c>
      <c r="G13" s="67">
        <v>0</v>
      </c>
    </row>
    <row r="14" spans="1:7" ht="39" customHeight="1">
      <c r="B14" s="121" t="s">
        <v>202</v>
      </c>
      <c r="C14" s="118">
        <v>2</v>
      </c>
      <c r="D14" s="71">
        <f t="shared" si="0"/>
        <v>0.10157440325038089</v>
      </c>
      <c r="E14" s="67">
        <v>2</v>
      </c>
      <c r="F14" s="67">
        <v>0</v>
      </c>
      <c r="G14" s="67">
        <v>0</v>
      </c>
    </row>
    <row r="15" spans="1:7" ht="36">
      <c r="B15" s="121" t="s">
        <v>203</v>
      </c>
      <c r="C15" s="118">
        <v>36</v>
      </c>
      <c r="D15" s="71">
        <f t="shared" si="0"/>
        <v>1.8283392585068563</v>
      </c>
      <c r="E15" s="67">
        <v>34</v>
      </c>
      <c r="F15" s="67">
        <v>1</v>
      </c>
      <c r="G15" s="67">
        <v>1</v>
      </c>
    </row>
    <row r="16" spans="1:7" ht="15" customHeight="1">
      <c r="B16" s="121" t="s">
        <v>204</v>
      </c>
      <c r="C16" s="118">
        <v>1130</v>
      </c>
      <c r="D16" s="71">
        <f t="shared" si="0"/>
        <v>57.389537836465209</v>
      </c>
      <c r="E16" s="67">
        <v>1116</v>
      </c>
      <c r="F16" s="67">
        <v>12</v>
      </c>
      <c r="G16" s="67">
        <v>2</v>
      </c>
    </row>
    <row r="17" spans="2:7" ht="14.25" customHeight="1">
      <c r="B17" s="121" t="s">
        <v>205</v>
      </c>
      <c r="C17" s="118">
        <v>296</v>
      </c>
      <c r="D17" s="71">
        <f t="shared" si="0"/>
        <v>15.033011681056374</v>
      </c>
      <c r="E17" s="67">
        <v>287</v>
      </c>
      <c r="F17" s="67">
        <v>8</v>
      </c>
      <c r="G17" s="67">
        <v>1</v>
      </c>
    </row>
    <row r="18" spans="2:7" ht="24">
      <c r="B18" s="121" t="s">
        <v>206</v>
      </c>
      <c r="C18" s="118">
        <v>1</v>
      </c>
      <c r="D18" s="71">
        <f t="shared" si="0"/>
        <v>5.0787201625190445E-2</v>
      </c>
      <c r="E18" s="67">
        <v>1</v>
      </c>
      <c r="F18" s="67">
        <v>0</v>
      </c>
      <c r="G18" s="67">
        <v>0</v>
      </c>
    </row>
    <row r="19" spans="2:7" ht="27.75" customHeight="1">
      <c r="B19" s="121" t="s">
        <v>207</v>
      </c>
      <c r="C19" s="118">
        <v>12</v>
      </c>
      <c r="D19" s="71">
        <f t="shared" si="0"/>
        <v>0.60944641950228551</v>
      </c>
      <c r="E19" s="67">
        <v>12</v>
      </c>
      <c r="F19" s="67">
        <v>0</v>
      </c>
      <c r="G19" s="67">
        <v>0</v>
      </c>
    </row>
    <row r="20" spans="2:7" ht="24">
      <c r="B20" s="121" t="s">
        <v>208</v>
      </c>
      <c r="C20" s="118">
        <v>2</v>
      </c>
      <c r="D20" s="71">
        <f t="shared" si="0"/>
        <v>0.10157440325038089</v>
      </c>
      <c r="E20" s="67">
        <v>1</v>
      </c>
      <c r="F20" s="67">
        <v>0</v>
      </c>
      <c r="G20" s="67">
        <v>1</v>
      </c>
    </row>
    <row r="21" spans="2:7" ht="27.75" customHeight="1">
      <c r="B21" s="121" t="s">
        <v>209</v>
      </c>
      <c r="C21" s="118">
        <v>5</v>
      </c>
      <c r="D21" s="71">
        <f t="shared" si="0"/>
        <v>0.25393600812595224</v>
      </c>
      <c r="E21" s="67">
        <v>5</v>
      </c>
      <c r="F21" s="67">
        <v>0</v>
      </c>
      <c r="G21" s="67">
        <v>0</v>
      </c>
    </row>
    <row r="22" spans="2:7" ht="30" customHeight="1">
      <c r="B22" s="121" t="s">
        <v>210</v>
      </c>
      <c r="C22" s="118">
        <v>5</v>
      </c>
      <c r="D22" s="71">
        <f t="shared" si="0"/>
        <v>0.25393600812595224</v>
      </c>
      <c r="E22" s="67">
        <v>5</v>
      </c>
      <c r="F22" s="67">
        <v>0</v>
      </c>
      <c r="G22" s="67">
        <v>0</v>
      </c>
    </row>
    <row r="23" spans="2:7" ht="36">
      <c r="B23" s="121" t="s">
        <v>267</v>
      </c>
      <c r="C23" s="118">
        <v>2</v>
      </c>
      <c r="D23" s="71">
        <f t="shared" si="0"/>
        <v>0.10157440325038089</v>
      </c>
      <c r="E23" s="67">
        <v>2</v>
      </c>
      <c r="F23" s="67">
        <v>0</v>
      </c>
      <c r="G23" s="67">
        <v>0</v>
      </c>
    </row>
    <row r="24" spans="2:7">
      <c r="B24" s="121" t="s">
        <v>268</v>
      </c>
      <c r="C24" s="118">
        <v>2</v>
      </c>
      <c r="D24" s="71">
        <f t="shared" si="0"/>
        <v>0.10157440325038089</v>
      </c>
      <c r="E24" s="67">
        <v>2</v>
      </c>
      <c r="F24" s="67">
        <v>0</v>
      </c>
      <c r="G24" s="67">
        <v>0</v>
      </c>
    </row>
    <row r="25" spans="2:7" ht="36">
      <c r="B25" s="121" t="s">
        <v>211</v>
      </c>
      <c r="C25" s="118">
        <v>4</v>
      </c>
      <c r="D25" s="71">
        <f t="shared" si="0"/>
        <v>0.20314880650076178</v>
      </c>
      <c r="E25" s="67">
        <v>4</v>
      </c>
      <c r="F25" s="67">
        <v>0</v>
      </c>
      <c r="G25" s="67">
        <v>0</v>
      </c>
    </row>
    <row r="26" spans="2:7" ht="24">
      <c r="B26" s="121" t="s">
        <v>269</v>
      </c>
      <c r="C26" s="118">
        <v>1</v>
      </c>
      <c r="D26" s="71">
        <f t="shared" si="0"/>
        <v>5.0787201625190445E-2</v>
      </c>
      <c r="E26" s="67">
        <v>1</v>
      </c>
      <c r="F26" s="67">
        <v>0</v>
      </c>
      <c r="G26" s="67">
        <v>0</v>
      </c>
    </row>
    <row r="27" spans="2:7" ht="28.5" customHeight="1">
      <c r="B27" s="121" t="s">
        <v>270</v>
      </c>
      <c r="C27" s="118">
        <v>1</v>
      </c>
      <c r="D27" s="71">
        <f t="shared" si="0"/>
        <v>5.0787201625190445E-2</v>
      </c>
      <c r="E27" s="67">
        <v>0</v>
      </c>
      <c r="F27" s="67">
        <v>1</v>
      </c>
      <c r="G27" s="67">
        <v>0</v>
      </c>
    </row>
    <row r="28" spans="2:7">
      <c r="B28" s="121" t="s">
        <v>271</v>
      </c>
      <c r="C28" s="118">
        <v>1</v>
      </c>
      <c r="D28" s="71">
        <f t="shared" si="0"/>
        <v>5.0787201625190445E-2</v>
      </c>
      <c r="E28" s="67">
        <v>1</v>
      </c>
      <c r="F28" s="67">
        <v>0</v>
      </c>
      <c r="G28" s="67">
        <v>0</v>
      </c>
    </row>
    <row r="29" spans="2:7" ht="15" customHeight="1">
      <c r="B29" s="121" t="s">
        <v>272</v>
      </c>
      <c r="C29" s="118">
        <v>1</v>
      </c>
      <c r="D29" s="71">
        <f t="shared" si="0"/>
        <v>5.0787201625190445E-2</v>
      </c>
      <c r="E29" s="67">
        <v>1</v>
      </c>
      <c r="F29" s="67">
        <v>0</v>
      </c>
      <c r="G29" s="67">
        <v>0</v>
      </c>
    </row>
    <row r="30" spans="2:7">
      <c r="B30" s="121" t="s">
        <v>273</v>
      </c>
      <c r="C30" s="118">
        <v>1</v>
      </c>
      <c r="D30" s="71">
        <f t="shared" si="0"/>
        <v>5.0787201625190445E-2</v>
      </c>
      <c r="E30" s="67">
        <v>1</v>
      </c>
      <c r="F30" s="67">
        <v>0</v>
      </c>
      <c r="G30" s="67">
        <v>0</v>
      </c>
    </row>
    <row r="31" spans="2:7">
      <c r="B31" s="121" t="s">
        <v>212</v>
      </c>
      <c r="C31" s="118">
        <v>16</v>
      </c>
      <c r="D31" s="71">
        <f t="shared" si="0"/>
        <v>0.81259522600304712</v>
      </c>
      <c r="E31" s="67">
        <v>16</v>
      </c>
      <c r="F31" s="67">
        <v>0</v>
      </c>
      <c r="G31" s="67">
        <v>0</v>
      </c>
    </row>
    <row r="32" spans="2:7" ht="14.25" customHeight="1">
      <c r="B32" s="121" t="s">
        <v>213</v>
      </c>
      <c r="C32" s="118">
        <v>2</v>
      </c>
      <c r="D32" s="71">
        <f t="shared" si="0"/>
        <v>0.10157440325038089</v>
      </c>
      <c r="E32" s="67">
        <v>2</v>
      </c>
      <c r="F32" s="67">
        <v>0</v>
      </c>
      <c r="G32" s="67">
        <v>0</v>
      </c>
    </row>
    <row r="33" spans="2:7">
      <c r="B33" s="121" t="s">
        <v>214</v>
      </c>
      <c r="C33" s="118">
        <v>12</v>
      </c>
      <c r="D33" s="71">
        <f t="shared" si="0"/>
        <v>0.60944641950228551</v>
      </c>
      <c r="E33" s="67">
        <v>12</v>
      </c>
      <c r="F33" s="67">
        <v>0</v>
      </c>
      <c r="G33" s="67">
        <v>0</v>
      </c>
    </row>
    <row r="34" spans="2:7" ht="36">
      <c r="B34" s="121" t="s">
        <v>215</v>
      </c>
      <c r="C34" s="118">
        <v>1</v>
      </c>
      <c r="D34" s="71">
        <f t="shared" si="0"/>
        <v>5.0787201625190445E-2</v>
      </c>
      <c r="E34" s="67">
        <v>1</v>
      </c>
      <c r="F34" s="67">
        <v>0</v>
      </c>
      <c r="G34" s="67">
        <v>0</v>
      </c>
    </row>
    <row r="35" spans="2:7" ht="36">
      <c r="B35" s="121" t="s">
        <v>274</v>
      </c>
      <c r="C35" s="118">
        <v>1</v>
      </c>
      <c r="D35" s="71">
        <f t="shared" si="0"/>
        <v>5.0787201625190445E-2</v>
      </c>
      <c r="E35" s="67">
        <v>1</v>
      </c>
      <c r="F35" s="67">
        <v>0</v>
      </c>
      <c r="G35" s="67">
        <v>0</v>
      </c>
    </row>
    <row r="36" spans="2:7" ht="39" customHeight="1">
      <c r="B36" s="121" t="s">
        <v>216</v>
      </c>
      <c r="C36" s="118">
        <v>13</v>
      </c>
      <c r="D36" s="71">
        <f t="shared" si="0"/>
        <v>0.66023362112747586</v>
      </c>
      <c r="E36" s="67">
        <v>13</v>
      </c>
      <c r="F36" s="67">
        <v>0</v>
      </c>
      <c r="G36" s="67">
        <v>0</v>
      </c>
    </row>
    <row r="37" spans="2:7" ht="36">
      <c r="B37" s="121" t="s">
        <v>275</v>
      </c>
      <c r="C37" s="118">
        <v>1</v>
      </c>
      <c r="D37" s="71">
        <f t="shared" si="0"/>
        <v>5.0787201625190445E-2</v>
      </c>
      <c r="E37" s="67">
        <v>1</v>
      </c>
      <c r="F37" s="67">
        <v>0</v>
      </c>
      <c r="G37" s="67">
        <v>0</v>
      </c>
    </row>
    <row r="38" spans="2:7" ht="24">
      <c r="B38" s="121" t="s">
        <v>217</v>
      </c>
      <c r="C38" s="118">
        <v>7</v>
      </c>
      <c r="D38" s="71">
        <f t="shared" si="0"/>
        <v>0.35551041137633316</v>
      </c>
      <c r="E38" s="26">
        <v>7</v>
      </c>
      <c r="F38" s="26">
        <v>0</v>
      </c>
      <c r="G38" s="26">
        <v>0</v>
      </c>
    </row>
    <row r="39" spans="2:7">
      <c r="B39" s="173" t="s">
        <v>27</v>
      </c>
      <c r="C39" s="119">
        <v>1969</v>
      </c>
      <c r="D39" s="72">
        <f t="shared" si="0"/>
        <v>100</v>
      </c>
      <c r="E39" s="56">
        <v>1942</v>
      </c>
      <c r="F39" s="68">
        <v>22</v>
      </c>
      <c r="G39" s="68">
        <v>5</v>
      </c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2" sqref="B2:G2"/>
    </sheetView>
  </sheetViews>
  <sheetFormatPr baseColWidth="10" defaultRowHeight="15"/>
  <cols>
    <col min="2" max="2" width="34" customWidth="1"/>
  </cols>
  <sheetData>
    <row r="1" spans="1:7">
      <c r="B1" s="69"/>
      <c r="C1" s="69"/>
      <c r="D1" s="69"/>
      <c r="E1" s="69"/>
      <c r="F1" s="69"/>
      <c r="G1" s="69"/>
    </row>
    <row r="2" spans="1:7">
      <c r="B2" s="213" t="s">
        <v>239</v>
      </c>
      <c r="C2" s="214"/>
      <c r="D2" s="214"/>
      <c r="E2" s="214"/>
      <c r="F2" s="214"/>
      <c r="G2" s="215"/>
    </row>
    <row r="3" spans="1:7">
      <c r="A3" s="86"/>
      <c r="B3" s="77" t="s">
        <v>238</v>
      </c>
      <c r="C3" s="18" t="s">
        <v>7</v>
      </c>
      <c r="D3" s="18" t="s">
        <v>11</v>
      </c>
      <c r="E3" s="18" t="s">
        <v>0</v>
      </c>
      <c r="F3" s="18" t="s">
        <v>1</v>
      </c>
      <c r="G3" s="50" t="s">
        <v>2</v>
      </c>
    </row>
    <row r="4" spans="1:7" ht="24">
      <c r="B4" s="123" t="s">
        <v>219</v>
      </c>
      <c r="C4" s="122">
        <v>24</v>
      </c>
      <c r="D4" s="71">
        <f>C4/C$14*100</f>
        <v>1.218892839004571</v>
      </c>
      <c r="E4" s="74">
        <v>24</v>
      </c>
      <c r="F4" s="74">
        <v>0</v>
      </c>
      <c r="G4" s="74">
        <v>0</v>
      </c>
    </row>
    <row r="5" spans="1:7">
      <c r="B5" s="123" t="s">
        <v>220</v>
      </c>
      <c r="C5" s="122">
        <v>659</v>
      </c>
      <c r="D5" s="71">
        <f t="shared" ref="D5:D13" si="0">C5/C$14*100</f>
        <v>33.468765871000507</v>
      </c>
      <c r="E5" s="74">
        <v>657</v>
      </c>
      <c r="F5" s="74">
        <v>2</v>
      </c>
      <c r="G5" s="74">
        <v>0</v>
      </c>
    </row>
    <row r="6" spans="1:7">
      <c r="B6" s="123" t="s">
        <v>221</v>
      </c>
      <c r="C6" s="122">
        <v>180</v>
      </c>
      <c r="D6" s="71">
        <f t="shared" si="0"/>
        <v>9.1416962925342808</v>
      </c>
      <c r="E6" s="74">
        <v>171</v>
      </c>
      <c r="F6" s="74">
        <v>9</v>
      </c>
      <c r="G6" s="74">
        <v>0</v>
      </c>
    </row>
    <row r="7" spans="1:7" ht="16.5" customHeight="1">
      <c r="B7" s="123" t="s">
        <v>222</v>
      </c>
      <c r="C7" s="122">
        <v>792</v>
      </c>
      <c r="D7" s="71">
        <f t="shared" si="0"/>
        <v>40.22346368715084</v>
      </c>
      <c r="E7" s="74">
        <v>790</v>
      </c>
      <c r="F7" s="74">
        <v>2</v>
      </c>
      <c r="G7" s="74">
        <v>0</v>
      </c>
    </row>
    <row r="8" spans="1:7">
      <c r="B8" s="123" t="s">
        <v>223</v>
      </c>
      <c r="C8" s="122">
        <v>110</v>
      </c>
      <c r="D8" s="71">
        <f t="shared" si="0"/>
        <v>5.5865921787709496</v>
      </c>
      <c r="E8" s="74">
        <v>107</v>
      </c>
      <c r="F8" s="74">
        <v>2</v>
      </c>
      <c r="G8" s="74">
        <v>1</v>
      </c>
    </row>
    <row r="9" spans="1:7" ht="24">
      <c r="B9" s="123" t="s">
        <v>224</v>
      </c>
      <c r="C9" s="122">
        <v>1</v>
      </c>
      <c r="D9" s="71">
        <f t="shared" si="0"/>
        <v>5.0787201625190445E-2</v>
      </c>
      <c r="E9" s="74">
        <v>1</v>
      </c>
      <c r="F9" s="74">
        <v>0</v>
      </c>
      <c r="G9" s="74">
        <v>0</v>
      </c>
    </row>
    <row r="10" spans="1:7">
      <c r="B10" s="123" t="s">
        <v>276</v>
      </c>
      <c r="C10" s="122">
        <v>1</v>
      </c>
      <c r="D10" s="71">
        <f t="shared" si="0"/>
        <v>5.0787201625190445E-2</v>
      </c>
      <c r="E10" s="74">
        <v>1</v>
      </c>
      <c r="F10" s="74">
        <v>0</v>
      </c>
      <c r="G10" s="74">
        <v>0</v>
      </c>
    </row>
    <row r="11" spans="1:7">
      <c r="B11" s="123" t="s">
        <v>225</v>
      </c>
      <c r="C11" s="122">
        <v>3</v>
      </c>
      <c r="D11" s="71">
        <f t="shared" si="0"/>
        <v>0.15236160487557138</v>
      </c>
      <c r="E11" s="74">
        <v>3</v>
      </c>
      <c r="F11" s="74">
        <v>0</v>
      </c>
      <c r="G11" s="74">
        <v>0</v>
      </c>
    </row>
    <row r="12" spans="1:7">
      <c r="B12" s="123" t="s">
        <v>226</v>
      </c>
      <c r="C12" s="122">
        <v>152</v>
      </c>
      <c r="D12" s="71">
        <f t="shared" si="0"/>
        <v>7.7196546470289489</v>
      </c>
      <c r="E12" s="74">
        <v>141</v>
      </c>
      <c r="F12" s="74">
        <v>7</v>
      </c>
      <c r="G12" s="74">
        <v>4</v>
      </c>
    </row>
    <row r="13" spans="1:7" ht="24">
      <c r="B13" s="123" t="s">
        <v>227</v>
      </c>
      <c r="C13" s="122">
        <v>47</v>
      </c>
      <c r="D13" s="71">
        <f t="shared" si="0"/>
        <v>2.3869984763839511</v>
      </c>
      <c r="E13" s="74">
        <v>47</v>
      </c>
      <c r="F13" s="74">
        <v>0</v>
      </c>
      <c r="G13" s="74">
        <v>0</v>
      </c>
    </row>
    <row r="14" spans="1:7">
      <c r="B14" s="73" t="s">
        <v>27</v>
      </c>
      <c r="C14" s="56">
        <v>1969</v>
      </c>
      <c r="D14" s="72">
        <f>C14/C$14*100</f>
        <v>100</v>
      </c>
      <c r="E14" s="56">
        <v>1942</v>
      </c>
      <c r="F14" s="76">
        <v>22</v>
      </c>
      <c r="G14" s="76">
        <v>5</v>
      </c>
    </row>
  </sheetData>
  <mergeCells count="1">
    <mergeCell ref="B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2" sqref="B2:G2"/>
    </sheetView>
  </sheetViews>
  <sheetFormatPr baseColWidth="10" defaultRowHeight="15"/>
  <cols>
    <col min="2" max="2" width="32" customWidth="1"/>
  </cols>
  <sheetData>
    <row r="1" spans="1:7">
      <c r="B1" s="70"/>
      <c r="C1" s="70"/>
      <c r="D1" s="70"/>
      <c r="E1" s="70"/>
      <c r="F1" s="70"/>
      <c r="G1" s="70"/>
    </row>
    <row r="2" spans="1:7">
      <c r="A2" s="160"/>
      <c r="B2" s="213" t="s">
        <v>241</v>
      </c>
      <c r="C2" s="214"/>
      <c r="D2" s="214"/>
      <c r="E2" s="214"/>
      <c r="F2" s="214"/>
      <c r="G2" s="215"/>
    </row>
    <row r="3" spans="1:7">
      <c r="A3" s="86"/>
      <c r="B3" s="77" t="s">
        <v>240</v>
      </c>
      <c r="C3" s="45" t="s">
        <v>7</v>
      </c>
      <c r="D3" s="45" t="s">
        <v>11</v>
      </c>
      <c r="E3" s="45" t="s">
        <v>0</v>
      </c>
      <c r="F3" s="45" t="s">
        <v>1</v>
      </c>
      <c r="G3" s="59" t="s">
        <v>2</v>
      </c>
    </row>
    <row r="4" spans="1:7" ht="24">
      <c r="B4" s="125" t="s">
        <v>228</v>
      </c>
      <c r="C4" s="124">
        <v>22</v>
      </c>
      <c r="D4" s="71">
        <f>C4/C$13*100</f>
        <v>1.1173184357541899</v>
      </c>
      <c r="E4" s="78">
        <v>22</v>
      </c>
      <c r="F4" s="78">
        <v>0</v>
      </c>
      <c r="G4" s="78">
        <v>0</v>
      </c>
    </row>
    <row r="5" spans="1:7">
      <c r="B5" s="125" t="s">
        <v>229</v>
      </c>
      <c r="C5" s="124">
        <v>35</v>
      </c>
      <c r="D5" s="71">
        <f t="shared" ref="D5:D13" si="0">C5/C$13*100</f>
        <v>1.7775520568816656</v>
      </c>
      <c r="E5" s="78">
        <v>34</v>
      </c>
      <c r="F5" s="78">
        <v>1</v>
      </c>
      <c r="G5" s="78">
        <v>0</v>
      </c>
    </row>
    <row r="6" spans="1:7" ht="24">
      <c r="B6" s="125" t="s">
        <v>230</v>
      </c>
      <c r="C6" s="124">
        <v>659</v>
      </c>
      <c r="D6" s="71">
        <f t="shared" si="0"/>
        <v>33.468765871000507</v>
      </c>
      <c r="E6" s="78">
        <v>657</v>
      </c>
      <c r="F6" s="78">
        <v>2</v>
      </c>
      <c r="G6" s="78">
        <v>0</v>
      </c>
    </row>
    <row r="7" spans="1:7" ht="24">
      <c r="B7" s="125" t="s">
        <v>231</v>
      </c>
      <c r="C7" s="124">
        <v>200</v>
      </c>
      <c r="D7" s="71">
        <f t="shared" si="0"/>
        <v>10.15744032503809</v>
      </c>
      <c r="E7" s="78">
        <v>199</v>
      </c>
      <c r="F7" s="78">
        <v>1</v>
      </c>
      <c r="G7" s="78">
        <v>0</v>
      </c>
    </row>
    <row r="8" spans="1:7" ht="24">
      <c r="B8" s="125" t="s">
        <v>232</v>
      </c>
      <c r="C8" s="124">
        <v>58</v>
      </c>
      <c r="D8" s="71">
        <f t="shared" si="0"/>
        <v>2.9456576942610462</v>
      </c>
      <c r="E8" s="78">
        <v>57</v>
      </c>
      <c r="F8" s="78">
        <v>1</v>
      </c>
      <c r="G8" s="78">
        <v>0</v>
      </c>
    </row>
    <row r="9" spans="1:7" ht="24">
      <c r="B9" s="125" t="s">
        <v>233</v>
      </c>
      <c r="C9" s="124">
        <v>207</v>
      </c>
      <c r="D9" s="71">
        <f t="shared" si="0"/>
        <v>10.512950736414425</v>
      </c>
      <c r="E9" s="78">
        <v>207</v>
      </c>
      <c r="F9" s="78">
        <v>0</v>
      </c>
      <c r="G9" s="78">
        <v>0</v>
      </c>
    </row>
    <row r="10" spans="1:7" ht="24">
      <c r="B10" s="125" t="s">
        <v>234</v>
      </c>
      <c r="C10" s="124">
        <v>423</v>
      </c>
      <c r="D10" s="71">
        <f t="shared" si="0"/>
        <v>21.48298628745556</v>
      </c>
      <c r="E10" s="78">
        <v>414</v>
      </c>
      <c r="F10" s="78">
        <v>9</v>
      </c>
      <c r="G10" s="78">
        <v>0</v>
      </c>
    </row>
    <row r="11" spans="1:7" ht="24">
      <c r="B11" s="125" t="s">
        <v>235</v>
      </c>
      <c r="C11" s="124">
        <v>334</v>
      </c>
      <c r="D11" s="71">
        <f t="shared" si="0"/>
        <v>16.962925342813612</v>
      </c>
      <c r="E11" s="78">
        <v>321</v>
      </c>
      <c r="F11" s="78">
        <v>8</v>
      </c>
      <c r="G11" s="78">
        <v>5</v>
      </c>
    </row>
    <row r="12" spans="1:7" ht="24">
      <c r="B12" s="125" t="s">
        <v>236</v>
      </c>
      <c r="C12" s="124">
        <v>31</v>
      </c>
      <c r="D12" s="71">
        <f t="shared" si="0"/>
        <v>1.5744032503809042</v>
      </c>
      <c r="E12" s="78">
        <v>31</v>
      </c>
      <c r="F12" s="78">
        <v>0</v>
      </c>
      <c r="G12" s="78">
        <v>0</v>
      </c>
    </row>
    <row r="13" spans="1:7">
      <c r="B13" s="73" t="s">
        <v>27</v>
      </c>
      <c r="C13" s="56">
        <v>1969</v>
      </c>
      <c r="D13" s="72">
        <f t="shared" si="0"/>
        <v>100</v>
      </c>
      <c r="E13" s="56">
        <v>1942</v>
      </c>
      <c r="F13" s="79">
        <v>22</v>
      </c>
      <c r="G13" s="79">
        <v>5</v>
      </c>
    </row>
    <row r="15" spans="1:7">
      <c r="E15" s="75"/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opLeftCell="A7" workbookViewId="0">
      <selection activeCell="B26" sqref="B26:G26"/>
    </sheetView>
  </sheetViews>
  <sheetFormatPr baseColWidth="10" defaultColWidth="9.140625" defaultRowHeight="15"/>
  <cols>
    <col min="2" max="2" width="21" style="11" customWidth="1"/>
    <col min="3" max="3" width="11.140625" customWidth="1"/>
    <col min="4" max="5" width="10.7109375" customWidth="1"/>
  </cols>
  <sheetData>
    <row r="2" spans="1:8" ht="15.75" customHeight="1">
      <c r="B2" s="195" t="s">
        <v>293</v>
      </c>
      <c r="C2" s="196"/>
      <c r="D2" s="196"/>
      <c r="E2" s="196"/>
      <c r="F2" s="197"/>
      <c r="G2" s="3"/>
      <c r="H2" s="3"/>
    </row>
    <row r="3" spans="1:8" ht="13.5" customHeight="1">
      <c r="A3" s="86"/>
      <c r="B3" s="4"/>
      <c r="C3" s="18" t="s">
        <v>7</v>
      </c>
      <c r="D3" s="16" t="s">
        <v>0</v>
      </c>
      <c r="E3" s="16" t="s">
        <v>1</v>
      </c>
      <c r="F3" s="81" t="s">
        <v>2</v>
      </c>
      <c r="G3" s="5"/>
      <c r="H3" s="6"/>
    </row>
    <row r="4" spans="1:8" ht="24">
      <c r="B4" s="7" t="s">
        <v>8</v>
      </c>
      <c r="C4" s="158">
        <v>1969</v>
      </c>
      <c r="D4" s="82">
        <v>1942</v>
      </c>
      <c r="E4" s="82">
        <v>22</v>
      </c>
      <c r="F4" s="82">
        <v>5</v>
      </c>
      <c r="G4" s="9"/>
      <c r="H4" s="10"/>
    </row>
    <row r="5" spans="1:8">
      <c r="B5" s="83"/>
      <c r="C5" s="159"/>
      <c r="D5" s="84"/>
      <c r="E5" s="84"/>
      <c r="F5" s="84"/>
      <c r="G5" s="9"/>
      <c r="H5" s="10"/>
    </row>
    <row r="7" spans="1:8">
      <c r="B7" s="198" t="s">
        <v>294</v>
      </c>
      <c r="C7" s="199"/>
      <c r="D7" s="199"/>
      <c r="E7" s="199"/>
      <c r="F7" s="200"/>
    </row>
    <row r="8" spans="1:8" ht="30">
      <c r="A8" s="86"/>
      <c r="B8" s="165" t="s">
        <v>295</v>
      </c>
      <c r="C8" s="166" t="s">
        <v>296</v>
      </c>
      <c r="D8" s="165" t="s">
        <v>242</v>
      </c>
      <c r="E8" s="165" t="s">
        <v>243</v>
      </c>
    </row>
    <row r="9" spans="1:8">
      <c r="B9" s="162">
        <v>2001</v>
      </c>
      <c r="C9" s="163">
        <v>2719</v>
      </c>
      <c r="D9" s="26" t="s">
        <v>292</v>
      </c>
      <c r="E9" s="26" t="s">
        <v>292</v>
      </c>
      <c r="H9" s="80"/>
    </row>
    <row r="10" spans="1:8">
      <c r="B10" s="162">
        <v>2002</v>
      </c>
      <c r="C10" s="163">
        <v>2804</v>
      </c>
      <c r="D10" s="26" t="s">
        <v>292</v>
      </c>
      <c r="E10" s="26" t="s">
        <v>292</v>
      </c>
    </row>
    <row r="11" spans="1:8">
      <c r="B11" s="162">
        <v>2003</v>
      </c>
      <c r="C11" s="163">
        <v>2785</v>
      </c>
      <c r="D11" s="26" t="s">
        <v>292</v>
      </c>
      <c r="E11" s="26" t="s">
        <v>292</v>
      </c>
    </row>
    <row r="12" spans="1:8">
      <c r="B12" s="162">
        <v>2004</v>
      </c>
      <c r="C12" s="163">
        <v>2841</v>
      </c>
      <c r="D12" s="164">
        <v>1741</v>
      </c>
      <c r="E12" s="164">
        <v>1100</v>
      </c>
      <c r="F12" s="161"/>
    </row>
    <row r="13" spans="1:8">
      <c r="B13" s="162">
        <v>2005</v>
      </c>
      <c r="C13" s="163">
        <v>3256</v>
      </c>
      <c r="D13" s="164">
        <v>1898</v>
      </c>
      <c r="E13" s="164">
        <v>1358</v>
      </c>
      <c r="F13" s="161"/>
    </row>
    <row r="14" spans="1:8">
      <c r="B14" s="162">
        <v>2006</v>
      </c>
      <c r="C14" s="163">
        <v>3339</v>
      </c>
      <c r="D14" s="164">
        <v>1975</v>
      </c>
      <c r="E14" s="164">
        <v>1364</v>
      </c>
      <c r="F14" s="161"/>
    </row>
    <row r="15" spans="1:8">
      <c r="B15" s="162">
        <v>2007</v>
      </c>
      <c r="C15" s="163">
        <v>3643</v>
      </c>
      <c r="D15" s="164">
        <v>2102</v>
      </c>
      <c r="E15" s="164">
        <v>1541</v>
      </c>
      <c r="F15" s="161"/>
    </row>
    <row r="16" spans="1:8">
      <c r="B16" s="162">
        <v>2008</v>
      </c>
      <c r="C16" s="163">
        <v>2973</v>
      </c>
      <c r="D16" s="164">
        <v>1594</v>
      </c>
      <c r="E16" s="164">
        <v>1379</v>
      </c>
      <c r="F16" s="161"/>
    </row>
    <row r="17" spans="1:8">
      <c r="B17" s="162">
        <v>2009</v>
      </c>
      <c r="C17" s="163">
        <v>2296</v>
      </c>
      <c r="D17" s="164">
        <v>1132</v>
      </c>
      <c r="E17" s="164">
        <v>1164</v>
      </c>
      <c r="F17" s="161"/>
    </row>
    <row r="18" spans="1:8">
      <c r="B18" s="162">
        <v>2010</v>
      </c>
      <c r="C18" s="163">
        <v>2140</v>
      </c>
      <c r="D18" s="164">
        <v>1037</v>
      </c>
      <c r="E18" s="164">
        <v>1103</v>
      </c>
      <c r="F18" s="161"/>
    </row>
    <row r="19" spans="1:8">
      <c r="B19" s="162">
        <v>2011</v>
      </c>
      <c r="C19" s="163">
        <v>1972</v>
      </c>
      <c r="D19" s="164">
        <v>982</v>
      </c>
      <c r="E19" s="164">
        <v>990</v>
      </c>
      <c r="F19" s="161"/>
    </row>
    <row r="20" spans="1:8">
      <c r="B20" s="162">
        <v>2012</v>
      </c>
      <c r="C20" s="163">
        <v>1708</v>
      </c>
      <c r="D20" s="164">
        <v>811</v>
      </c>
      <c r="E20" s="164">
        <v>897</v>
      </c>
      <c r="F20" s="161"/>
    </row>
    <row r="21" spans="1:8">
      <c r="B21" s="162">
        <v>2013</v>
      </c>
      <c r="C21" s="163">
        <v>1725</v>
      </c>
      <c r="D21" s="164">
        <v>776</v>
      </c>
      <c r="E21" s="164">
        <v>949</v>
      </c>
      <c r="F21" s="161"/>
    </row>
    <row r="22" spans="1:8">
      <c r="B22" s="162">
        <v>2014</v>
      </c>
      <c r="C22" s="163">
        <v>1707</v>
      </c>
      <c r="D22" s="164">
        <v>905</v>
      </c>
      <c r="E22" s="164">
        <v>802</v>
      </c>
      <c r="F22" s="161"/>
    </row>
    <row r="23" spans="1:8">
      <c r="B23" s="162">
        <v>2015</v>
      </c>
      <c r="C23" s="163">
        <v>1969</v>
      </c>
      <c r="D23" s="164">
        <v>958</v>
      </c>
      <c r="E23" s="164">
        <v>1011</v>
      </c>
      <c r="F23" s="161"/>
    </row>
    <row r="25" spans="1:8">
      <c r="D25" s="11"/>
    </row>
    <row r="26" spans="1:8" ht="12.75" customHeight="1">
      <c r="A26" s="86"/>
      <c r="B26" s="192" t="s">
        <v>9</v>
      </c>
      <c r="C26" s="193"/>
      <c r="D26" s="193"/>
      <c r="E26" s="193"/>
      <c r="F26" s="193"/>
      <c r="G26" s="194"/>
    </row>
    <row r="27" spans="1:8">
      <c r="B27" s="19" t="s">
        <v>10</v>
      </c>
      <c r="C27" s="12" t="s">
        <v>7</v>
      </c>
      <c r="D27" s="13" t="s">
        <v>11</v>
      </c>
      <c r="E27" s="16" t="s">
        <v>0</v>
      </c>
      <c r="F27" s="16" t="s">
        <v>1</v>
      </c>
      <c r="G27" s="16" t="s">
        <v>2</v>
      </c>
      <c r="H27" s="85"/>
    </row>
    <row r="28" spans="1:8" ht="13.5" customHeight="1">
      <c r="B28" s="7" t="s">
        <v>12</v>
      </c>
      <c r="C28" s="20">
        <v>958</v>
      </c>
      <c r="D28" s="31">
        <f>C28/$C$30*100</f>
        <v>48.654139156932452</v>
      </c>
      <c r="E28" s="17">
        <v>940</v>
      </c>
      <c r="F28" s="17">
        <v>14</v>
      </c>
      <c r="G28" s="17">
        <v>4</v>
      </c>
      <c r="H28" s="2"/>
    </row>
    <row r="29" spans="1:8">
      <c r="B29" s="7" t="s">
        <v>13</v>
      </c>
      <c r="C29" s="20">
        <v>1011</v>
      </c>
      <c r="D29" s="31">
        <f>C29/$C$30*100</f>
        <v>51.345860843067548</v>
      </c>
      <c r="E29" s="17">
        <v>1002</v>
      </c>
      <c r="F29" s="17">
        <v>8</v>
      </c>
      <c r="G29" s="17">
        <v>1</v>
      </c>
      <c r="H29" s="2"/>
    </row>
    <row r="30" spans="1:8">
      <c r="B30" s="22" t="s">
        <v>27</v>
      </c>
      <c r="C30" s="23">
        <v>1969</v>
      </c>
      <c r="D30" s="32">
        <f>C30/$C$30*100</f>
        <v>100</v>
      </c>
      <c r="E30" s="23">
        <v>1942</v>
      </c>
      <c r="F30" s="24">
        <v>22</v>
      </c>
      <c r="G30" s="24">
        <v>5</v>
      </c>
      <c r="H30" s="2"/>
    </row>
    <row r="31" spans="1:8">
      <c r="B31" s="126"/>
      <c r="C31" s="127"/>
      <c r="D31" s="128"/>
      <c r="E31" s="127"/>
      <c r="F31" s="129"/>
      <c r="G31" s="129"/>
      <c r="H31" s="2"/>
    </row>
  </sheetData>
  <mergeCells count="3">
    <mergeCell ref="B26:G26"/>
    <mergeCell ref="B2:F2"/>
    <mergeCell ref="B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B2" sqref="B2:G2"/>
    </sheetView>
  </sheetViews>
  <sheetFormatPr baseColWidth="10" defaultRowHeight="15"/>
  <sheetData>
    <row r="2" spans="1:7" ht="12.75" customHeight="1">
      <c r="A2" s="86"/>
      <c r="B2" s="192" t="s">
        <v>14</v>
      </c>
      <c r="C2" s="193"/>
      <c r="D2" s="193"/>
      <c r="E2" s="193"/>
      <c r="F2" s="193"/>
      <c r="G2" s="194"/>
    </row>
    <row r="3" spans="1:7">
      <c r="B3" s="87" t="s">
        <v>15</v>
      </c>
      <c r="C3" s="45" t="s">
        <v>7</v>
      </c>
      <c r="D3" s="21" t="s">
        <v>11</v>
      </c>
      <c r="E3" s="18" t="s">
        <v>0</v>
      </c>
      <c r="F3" s="18" t="s">
        <v>1</v>
      </c>
      <c r="G3" s="25" t="s">
        <v>2</v>
      </c>
    </row>
    <row r="4" spans="1:7" ht="24">
      <c r="B4" s="88" t="s">
        <v>16</v>
      </c>
      <c r="C4" s="20">
        <v>30</v>
      </c>
      <c r="D4" s="29">
        <f t="shared" ref="D4:D15" si="0">C4/$C$15*100</f>
        <v>1.5236160487557135</v>
      </c>
      <c r="E4" s="8">
        <v>30</v>
      </c>
      <c r="F4" s="8">
        <v>0</v>
      </c>
      <c r="G4" s="26">
        <v>0</v>
      </c>
    </row>
    <row r="5" spans="1:7" ht="24">
      <c r="B5" s="88" t="s">
        <v>17</v>
      </c>
      <c r="C5" s="20">
        <v>151</v>
      </c>
      <c r="D5" s="29">
        <f t="shared" si="0"/>
        <v>7.668867445403758</v>
      </c>
      <c r="E5" s="8">
        <v>148</v>
      </c>
      <c r="F5" s="8">
        <v>3</v>
      </c>
      <c r="G5" s="26">
        <v>0</v>
      </c>
    </row>
    <row r="6" spans="1:7" ht="24">
      <c r="B6" s="88" t="s">
        <v>18</v>
      </c>
      <c r="C6" s="20">
        <v>252</v>
      </c>
      <c r="D6" s="29">
        <f t="shared" si="0"/>
        <v>12.798374809547994</v>
      </c>
      <c r="E6" s="8">
        <v>249</v>
      </c>
      <c r="F6" s="8">
        <v>2</v>
      </c>
      <c r="G6" s="26">
        <v>1</v>
      </c>
    </row>
    <row r="7" spans="1:7" ht="24">
      <c r="B7" s="88" t="s">
        <v>19</v>
      </c>
      <c r="C7" s="20">
        <v>307</v>
      </c>
      <c r="D7" s="29">
        <f t="shared" si="0"/>
        <v>15.591670898933469</v>
      </c>
      <c r="E7" s="8">
        <v>305</v>
      </c>
      <c r="F7" s="8">
        <v>1</v>
      </c>
      <c r="G7" s="26">
        <v>1</v>
      </c>
    </row>
    <row r="8" spans="1:7" ht="24">
      <c r="B8" s="88" t="s">
        <v>20</v>
      </c>
      <c r="C8" s="20">
        <v>318</v>
      </c>
      <c r="D8" s="29">
        <f t="shared" si="0"/>
        <v>16.150330116810562</v>
      </c>
      <c r="E8" s="8">
        <v>316</v>
      </c>
      <c r="F8" s="8">
        <v>1</v>
      </c>
      <c r="G8" s="26">
        <v>1</v>
      </c>
    </row>
    <row r="9" spans="1:7" ht="24">
      <c r="B9" s="88" t="s">
        <v>21</v>
      </c>
      <c r="C9" s="20">
        <v>270</v>
      </c>
      <c r="D9" s="29">
        <f t="shared" si="0"/>
        <v>13.712544438801421</v>
      </c>
      <c r="E9" s="8">
        <v>265</v>
      </c>
      <c r="F9" s="8">
        <v>4</v>
      </c>
      <c r="G9" s="26">
        <v>1</v>
      </c>
    </row>
    <row r="10" spans="1:7" ht="24">
      <c r="B10" s="88" t="s">
        <v>22</v>
      </c>
      <c r="C10" s="20">
        <v>221</v>
      </c>
      <c r="D10" s="29">
        <f t="shared" si="0"/>
        <v>11.22397155916709</v>
      </c>
      <c r="E10" s="8">
        <v>218</v>
      </c>
      <c r="F10" s="8">
        <v>2</v>
      </c>
      <c r="G10" s="26">
        <v>1</v>
      </c>
    </row>
    <row r="11" spans="1:7" ht="24">
      <c r="B11" s="88" t="s">
        <v>23</v>
      </c>
      <c r="C11" s="20">
        <v>185</v>
      </c>
      <c r="D11" s="29">
        <f t="shared" si="0"/>
        <v>9.3956323006602336</v>
      </c>
      <c r="E11" s="8">
        <v>182</v>
      </c>
      <c r="F11" s="8">
        <v>3</v>
      </c>
      <c r="G11" s="26">
        <v>0</v>
      </c>
    </row>
    <row r="12" spans="1:7" ht="24">
      <c r="B12" s="88" t="s">
        <v>24</v>
      </c>
      <c r="C12" s="20">
        <v>157</v>
      </c>
      <c r="D12" s="29">
        <f t="shared" si="0"/>
        <v>7.9735906551549007</v>
      </c>
      <c r="E12" s="8">
        <v>152</v>
      </c>
      <c r="F12" s="8">
        <v>5</v>
      </c>
      <c r="G12" s="26">
        <v>0</v>
      </c>
    </row>
    <row r="13" spans="1:7" ht="24">
      <c r="B13" s="88" t="s">
        <v>25</v>
      </c>
      <c r="C13" s="20">
        <v>73</v>
      </c>
      <c r="D13" s="29">
        <f t="shared" si="0"/>
        <v>3.7074657186389035</v>
      </c>
      <c r="E13" s="8">
        <v>72</v>
      </c>
      <c r="F13" s="8">
        <v>1</v>
      </c>
      <c r="G13" s="26">
        <v>0</v>
      </c>
    </row>
    <row r="14" spans="1:7" ht="24">
      <c r="B14" s="88" t="s">
        <v>26</v>
      </c>
      <c r="C14" s="20">
        <v>5</v>
      </c>
      <c r="D14" s="29">
        <f t="shared" si="0"/>
        <v>0.25393600812595224</v>
      </c>
      <c r="E14" s="26">
        <v>5</v>
      </c>
      <c r="F14" s="26">
        <v>0</v>
      </c>
      <c r="G14" s="26">
        <v>0</v>
      </c>
    </row>
    <row r="15" spans="1:7">
      <c r="B15" s="27" t="s">
        <v>27</v>
      </c>
      <c r="C15" s="23">
        <v>1969</v>
      </c>
      <c r="D15" s="30">
        <f t="shared" si="0"/>
        <v>100</v>
      </c>
      <c r="E15" s="23">
        <v>1942</v>
      </c>
      <c r="F15" s="28">
        <v>22</v>
      </c>
      <c r="G15" s="28">
        <v>5</v>
      </c>
    </row>
  </sheetData>
  <mergeCells count="1"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B2" sqref="B2:G2"/>
    </sheetView>
  </sheetViews>
  <sheetFormatPr baseColWidth="10" defaultRowHeight="15"/>
  <sheetData>
    <row r="2" spans="1:9" ht="30" customHeight="1">
      <c r="B2" s="201" t="s">
        <v>277</v>
      </c>
      <c r="C2" s="201"/>
      <c r="D2" s="201"/>
      <c r="E2" s="201"/>
      <c r="F2" s="201"/>
      <c r="G2" s="201"/>
      <c r="H2" s="2"/>
    </row>
    <row r="3" spans="1:9">
      <c r="A3" s="86"/>
      <c r="B3" s="133" t="s">
        <v>10</v>
      </c>
      <c r="C3" s="39" t="s">
        <v>7</v>
      </c>
      <c r="D3" s="134" t="s">
        <v>11</v>
      </c>
      <c r="E3" s="135" t="s">
        <v>0</v>
      </c>
      <c r="F3" s="135" t="s">
        <v>1</v>
      </c>
      <c r="G3" s="136" t="s">
        <v>2</v>
      </c>
      <c r="H3" s="130"/>
      <c r="I3" s="1"/>
    </row>
    <row r="4" spans="1:9">
      <c r="B4" s="137" t="s">
        <v>3</v>
      </c>
      <c r="C4" s="138">
        <v>359</v>
      </c>
      <c r="D4" s="141">
        <f>C4/C$8*100</f>
        <v>18.232605383443374</v>
      </c>
      <c r="E4" s="138">
        <v>353</v>
      </c>
      <c r="F4" s="138">
        <v>3</v>
      </c>
      <c r="G4" s="138">
        <v>3</v>
      </c>
      <c r="H4" s="131"/>
      <c r="I4" s="132"/>
    </row>
    <row r="5" spans="1:9">
      <c r="B5" s="137" t="s">
        <v>4</v>
      </c>
      <c r="C5" s="138">
        <v>285</v>
      </c>
      <c r="D5" s="141">
        <f>C5/C$8*100</f>
        <v>14.474352463179279</v>
      </c>
      <c r="E5" s="138">
        <v>281</v>
      </c>
      <c r="F5" s="138">
        <v>4</v>
      </c>
      <c r="G5" s="138">
        <v>0</v>
      </c>
      <c r="H5" s="131"/>
      <c r="I5" s="132"/>
    </row>
    <row r="6" spans="1:9">
      <c r="B6" s="137" t="s">
        <v>5</v>
      </c>
      <c r="C6" s="138">
        <v>61</v>
      </c>
      <c r="D6" s="141">
        <f>C6/C$8*100</f>
        <v>3.0980192991366176</v>
      </c>
      <c r="E6" s="138">
        <v>59</v>
      </c>
      <c r="F6" s="138">
        <v>2</v>
      </c>
      <c r="G6" s="138">
        <v>0</v>
      </c>
      <c r="H6" s="131"/>
      <c r="I6" s="132"/>
    </row>
    <row r="7" spans="1:9">
      <c r="B7" s="137" t="s">
        <v>6</v>
      </c>
      <c r="C7" s="138">
        <v>1264</v>
      </c>
      <c r="D7" s="141">
        <f>C7/C$8*100</f>
        <v>64.195022854240733</v>
      </c>
      <c r="E7" s="138">
        <v>1249</v>
      </c>
      <c r="F7" s="138">
        <v>13</v>
      </c>
      <c r="G7" s="138">
        <v>2</v>
      </c>
      <c r="H7" s="131"/>
      <c r="I7" s="132"/>
    </row>
    <row r="8" spans="1:9">
      <c r="B8" s="139" t="s">
        <v>27</v>
      </c>
      <c r="C8" s="23">
        <v>1969</v>
      </c>
      <c r="D8" s="142">
        <f>C8/C$8*100</f>
        <v>100</v>
      </c>
      <c r="E8" s="23">
        <v>1942</v>
      </c>
      <c r="F8" s="140">
        <v>22</v>
      </c>
      <c r="G8" s="140">
        <v>5</v>
      </c>
      <c r="H8" s="131"/>
      <c r="I8" s="132"/>
    </row>
  </sheetData>
  <mergeCells count="1"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workbookViewId="0">
      <selection activeCell="B2" sqref="B2:H2"/>
    </sheetView>
  </sheetViews>
  <sheetFormatPr baseColWidth="10" defaultColWidth="9.140625" defaultRowHeight="15"/>
  <cols>
    <col min="1" max="1" width="11.140625" customWidth="1"/>
    <col min="2" max="2" width="13.28515625" customWidth="1"/>
    <col min="3" max="3" width="26.7109375" customWidth="1"/>
  </cols>
  <sheetData>
    <row r="2" spans="1:8">
      <c r="B2" s="202" t="s">
        <v>28</v>
      </c>
      <c r="C2" s="203"/>
      <c r="D2" s="203"/>
      <c r="E2" s="203"/>
      <c r="F2" s="203"/>
      <c r="G2" s="203"/>
      <c r="H2" s="204"/>
    </row>
    <row r="3" spans="1:8" ht="15" customHeight="1">
      <c r="A3" s="102"/>
      <c r="B3" s="167"/>
      <c r="C3" s="168"/>
      <c r="D3" s="169" t="s">
        <v>29</v>
      </c>
      <c r="E3" s="170" t="s">
        <v>11</v>
      </c>
      <c r="F3" s="12" t="s">
        <v>0</v>
      </c>
      <c r="G3" s="12" t="s">
        <v>1</v>
      </c>
      <c r="H3" s="28" t="s">
        <v>2</v>
      </c>
    </row>
    <row r="4" spans="1:8">
      <c r="B4" s="33" t="s">
        <v>30</v>
      </c>
      <c r="C4" s="34" t="s">
        <v>31</v>
      </c>
      <c r="D4" s="38">
        <v>1654</v>
      </c>
      <c r="E4" s="43">
        <f>D4/$D$12*100</f>
        <v>84.002031488065015</v>
      </c>
      <c r="F4" s="93">
        <v>1630</v>
      </c>
      <c r="G4" s="92">
        <v>20</v>
      </c>
      <c r="H4" s="92">
        <v>4</v>
      </c>
    </row>
    <row r="5" spans="1:8">
      <c r="B5" s="35" t="s">
        <v>32</v>
      </c>
      <c r="C5" s="15" t="s">
        <v>33</v>
      </c>
      <c r="D5" s="14">
        <v>149</v>
      </c>
      <c r="E5" s="43">
        <f>D5/$D$12*100</f>
        <v>7.5672930421533779</v>
      </c>
      <c r="F5" s="41">
        <v>148</v>
      </c>
      <c r="G5" s="41">
        <v>0</v>
      </c>
      <c r="H5" s="41">
        <v>1</v>
      </c>
    </row>
    <row r="6" spans="1:8">
      <c r="B6" s="205"/>
      <c r="C6" s="15" t="s">
        <v>34</v>
      </c>
      <c r="D6" s="14">
        <v>7</v>
      </c>
      <c r="E6" s="43">
        <f t="shared" ref="E6:E11" si="0">D6/$D$12*100</f>
        <v>0.35551041137633316</v>
      </c>
      <c r="F6" s="41">
        <v>7</v>
      </c>
      <c r="G6" s="41">
        <v>0</v>
      </c>
      <c r="H6" s="41">
        <v>0</v>
      </c>
    </row>
    <row r="7" spans="1:8">
      <c r="A7" s="160"/>
      <c r="B7" s="205"/>
      <c r="C7" s="15" t="s">
        <v>35</v>
      </c>
      <c r="D7" s="14">
        <v>117</v>
      </c>
      <c r="E7" s="43">
        <f t="shared" si="0"/>
        <v>5.9421025901472833</v>
      </c>
      <c r="F7" s="41">
        <v>116</v>
      </c>
      <c r="G7" s="41">
        <v>1</v>
      </c>
      <c r="H7" s="41">
        <v>0</v>
      </c>
    </row>
    <row r="8" spans="1:8">
      <c r="B8" s="205"/>
      <c r="C8" s="15" t="s">
        <v>36</v>
      </c>
      <c r="D8" s="14">
        <v>2</v>
      </c>
      <c r="E8" s="43">
        <f t="shared" si="0"/>
        <v>0.10157440325038089</v>
      </c>
      <c r="F8" s="41">
        <v>2</v>
      </c>
      <c r="G8" s="41">
        <v>0</v>
      </c>
      <c r="H8" s="41">
        <v>0</v>
      </c>
    </row>
    <row r="9" spans="1:8">
      <c r="B9" s="205"/>
      <c r="C9" s="15" t="s">
        <v>37</v>
      </c>
      <c r="D9" s="14">
        <v>29</v>
      </c>
      <c r="E9" s="43">
        <f t="shared" si="0"/>
        <v>1.4728288471305231</v>
      </c>
      <c r="F9" s="41">
        <v>28</v>
      </c>
      <c r="G9" s="41">
        <v>1</v>
      </c>
      <c r="H9" s="41">
        <v>0</v>
      </c>
    </row>
    <row r="10" spans="1:8">
      <c r="B10" s="205"/>
      <c r="C10" s="15" t="s">
        <v>38</v>
      </c>
      <c r="D10" s="14">
        <v>11</v>
      </c>
      <c r="E10" s="43">
        <f t="shared" si="0"/>
        <v>0.55865921787709494</v>
      </c>
      <c r="F10" s="42">
        <v>11</v>
      </c>
      <c r="G10" s="42">
        <v>0</v>
      </c>
      <c r="H10" s="42">
        <v>0</v>
      </c>
    </row>
    <row r="11" spans="1:8">
      <c r="B11" s="206" t="s">
        <v>39</v>
      </c>
      <c r="C11" s="206"/>
      <c r="D11" s="36">
        <f>SUM(D5:D10)</f>
        <v>315</v>
      </c>
      <c r="E11" s="43">
        <f t="shared" si="0"/>
        <v>15.997968511934992</v>
      </c>
      <c r="F11" s="36">
        <f>SUM(F5:F10)</f>
        <v>312</v>
      </c>
      <c r="G11" s="36">
        <f>SUM(G5:G10)</f>
        <v>2</v>
      </c>
      <c r="H11" s="36">
        <f>SUM(H5:H10)</f>
        <v>1</v>
      </c>
    </row>
    <row r="12" spans="1:8">
      <c r="B12" s="28"/>
      <c r="C12" s="37" t="s">
        <v>27</v>
      </c>
      <c r="D12" s="38">
        <f>D4+D11</f>
        <v>1969</v>
      </c>
      <c r="E12" s="44">
        <f>D12/$D$12*100</f>
        <v>100</v>
      </c>
      <c r="F12" s="38">
        <f>F4+F11</f>
        <v>1942</v>
      </c>
      <c r="G12" s="38">
        <f>G4+G11</f>
        <v>22</v>
      </c>
      <c r="H12" s="38">
        <f>H4+H11</f>
        <v>5</v>
      </c>
    </row>
    <row r="15" spans="1:8" hidden="1"/>
    <row r="16" spans="1:8" s="89" customFormat="1"/>
    <row r="17" spans="4:8" s="89" customFormat="1">
      <c r="D17" s="90"/>
      <c r="E17" s="90"/>
      <c r="F17" s="90"/>
      <c r="G17" s="90"/>
      <c r="H17" s="90"/>
    </row>
    <row r="18" spans="4:8" s="89" customFormat="1"/>
  </sheetData>
  <mergeCells count="3">
    <mergeCell ref="B2:H2"/>
    <mergeCell ref="B6:B10"/>
    <mergeCell ref="B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B2" sqref="B2:F2"/>
    </sheetView>
  </sheetViews>
  <sheetFormatPr baseColWidth="10" defaultRowHeight="15"/>
  <cols>
    <col min="2" max="2" width="30.42578125" customWidth="1"/>
  </cols>
  <sheetData>
    <row r="1" spans="1:7">
      <c r="B1" s="91"/>
      <c r="C1" s="91"/>
      <c r="D1" s="91"/>
      <c r="E1" s="91"/>
      <c r="F1" s="91"/>
      <c r="G1" s="91"/>
    </row>
    <row r="2" spans="1:7" ht="40.5" customHeight="1">
      <c r="B2" s="207" t="s">
        <v>62</v>
      </c>
      <c r="C2" s="208"/>
      <c r="D2" s="208"/>
      <c r="E2" s="208"/>
      <c r="F2" s="208"/>
      <c r="G2" s="171"/>
    </row>
    <row r="3" spans="1:7">
      <c r="A3" s="86"/>
      <c r="B3" s="94" t="s">
        <v>63</v>
      </c>
      <c r="C3" s="95" t="s">
        <v>7</v>
      </c>
      <c r="D3" s="45" t="s">
        <v>0</v>
      </c>
      <c r="E3" s="45" t="s">
        <v>1</v>
      </c>
      <c r="F3" s="96" t="s">
        <v>2</v>
      </c>
    </row>
    <row r="4" spans="1:7" ht="15.75" customHeight="1">
      <c r="B4" s="97" t="s">
        <v>244</v>
      </c>
      <c r="C4" s="98">
        <v>1</v>
      </c>
      <c r="D4" s="99">
        <v>1</v>
      </c>
      <c r="E4" s="99">
        <v>0</v>
      </c>
      <c r="F4" s="99">
        <v>0</v>
      </c>
    </row>
    <row r="5" spans="1:7">
      <c r="B5" s="97" t="s">
        <v>40</v>
      </c>
      <c r="C5" s="98">
        <v>1</v>
      </c>
      <c r="D5" s="99">
        <v>1</v>
      </c>
      <c r="E5" s="99">
        <v>0</v>
      </c>
      <c r="F5" s="99">
        <v>0</v>
      </c>
    </row>
    <row r="6" spans="1:7">
      <c r="B6" s="97" t="s">
        <v>41</v>
      </c>
      <c r="C6" s="98">
        <v>17</v>
      </c>
      <c r="D6" s="99">
        <v>17</v>
      </c>
      <c r="E6" s="99">
        <v>0</v>
      </c>
      <c r="F6" s="99">
        <v>0</v>
      </c>
    </row>
    <row r="7" spans="1:7">
      <c r="B7" s="97" t="s">
        <v>245</v>
      </c>
      <c r="C7" s="98">
        <v>2</v>
      </c>
      <c r="D7" s="99">
        <v>2</v>
      </c>
      <c r="E7" s="99">
        <v>0</v>
      </c>
      <c r="F7" s="99">
        <v>0</v>
      </c>
    </row>
    <row r="8" spans="1:7">
      <c r="B8" s="97" t="s">
        <v>42</v>
      </c>
      <c r="C8" s="98">
        <v>10</v>
      </c>
      <c r="D8" s="99">
        <v>10</v>
      </c>
      <c r="E8" s="99">
        <v>0</v>
      </c>
      <c r="F8" s="99">
        <v>0</v>
      </c>
    </row>
    <row r="9" spans="1:7">
      <c r="B9" s="97" t="s">
        <v>43</v>
      </c>
      <c r="C9" s="98">
        <v>9</v>
      </c>
      <c r="D9" s="99">
        <v>9</v>
      </c>
      <c r="E9" s="99">
        <v>0</v>
      </c>
      <c r="F9" s="99">
        <v>0</v>
      </c>
    </row>
    <row r="10" spans="1:7">
      <c r="B10" s="97" t="s">
        <v>246</v>
      </c>
      <c r="C10" s="98">
        <v>1</v>
      </c>
      <c r="D10" s="99">
        <v>1</v>
      </c>
      <c r="E10" s="99">
        <v>0</v>
      </c>
      <c r="F10" s="99">
        <v>0</v>
      </c>
    </row>
    <row r="11" spans="1:7">
      <c r="B11" s="97" t="s">
        <v>44</v>
      </c>
      <c r="C11" s="98">
        <v>2</v>
      </c>
      <c r="D11" s="99">
        <v>2</v>
      </c>
      <c r="E11" s="99">
        <v>0</v>
      </c>
      <c r="F11" s="99">
        <v>0</v>
      </c>
    </row>
    <row r="12" spans="1:7">
      <c r="B12" s="97" t="s">
        <v>45</v>
      </c>
      <c r="C12" s="98">
        <v>82</v>
      </c>
      <c r="D12" s="99">
        <v>81</v>
      </c>
      <c r="E12" s="99">
        <v>1</v>
      </c>
      <c r="F12" s="99">
        <v>0</v>
      </c>
    </row>
    <row r="13" spans="1:7">
      <c r="B13" s="97" t="s">
        <v>247</v>
      </c>
      <c r="C13" s="98">
        <v>1</v>
      </c>
      <c r="D13" s="99">
        <v>1</v>
      </c>
      <c r="E13" s="99">
        <v>0</v>
      </c>
      <c r="F13" s="99">
        <v>0</v>
      </c>
    </row>
    <row r="14" spans="1:7">
      <c r="B14" s="97" t="s">
        <v>46</v>
      </c>
      <c r="C14" s="98">
        <v>1</v>
      </c>
      <c r="D14" s="99">
        <v>1</v>
      </c>
      <c r="E14" s="99">
        <v>0</v>
      </c>
      <c r="F14" s="99">
        <v>0</v>
      </c>
    </row>
    <row r="15" spans="1:7">
      <c r="B15" s="97" t="s">
        <v>248</v>
      </c>
      <c r="C15" s="98">
        <v>1</v>
      </c>
      <c r="D15" s="99">
        <v>1</v>
      </c>
      <c r="E15" s="99">
        <v>0</v>
      </c>
      <c r="F15" s="99">
        <v>0</v>
      </c>
    </row>
    <row r="16" spans="1:7">
      <c r="B16" s="97" t="s">
        <v>249</v>
      </c>
      <c r="C16" s="98">
        <v>1</v>
      </c>
      <c r="D16" s="99">
        <v>1</v>
      </c>
      <c r="E16" s="99">
        <v>0</v>
      </c>
      <c r="F16" s="99">
        <v>0</v>
      </c>
    </row>
    <row r="17" spans="2:6">
      <c r="B17" s="97" t="s">
        <v>250</v>
      </c>
      <c r="C17" s="98">
        <v>1</v>
      </c>
      <c r="D17" s="99">
        <v>1</v>
      </c>
      <c r="E17" s="99">
        <v>0</v>
      </c>
      <c r="F17" s="99">
        <v>0</v>
      </c>
    </row>
    <row r="18" spans="2:6">
      <c r="B18" s="97" t="s">
        <v>47</v>
      </c>
      <c r="C18" s="98">
        <v>1</v>
      </c>
      <c r="D18" s="99">
        <v>1</v>
      </c>
      <c r="E18" s="99">
        <v>0</v>
      </c>
      <c r="F18" s="99">
        <v>0</v>
      </c>
    </row>
    <row r="19" spans="2:6">
      <c r="B19" s="97" t="s">
        <v>251</v>
      </c>
      <c r="C19" s="98">
        <v>2</v>
      </c>
      <c r="D19" s="99">
        <v>2</v>
      </c>
      <c r="E19" s="99">
        <v>0</v>
      </c>
      <c r="F19" s="99">
        <v>0</v>
      </c>
    </row>
    <row r="20" spans="2:6">
      <c r="B20" s="97" t="s">
        <v>48</v>
      </c>
      <c r="C20" s="98">
        <v>2</v>
      </c>
      <c r="D20" s="99">
        <v>2</v>
      </c>
      <c r="E20" s="99">
        <v>0</v>
      </c>
      <c r="F20" s="99">
        <v>0</v>
      </c>
    </row>
    <row r="21" spans="2:6">
      <c r="B21" s="97" t="s">
        <v>252</v>
      </c>
      <c r="C21" s="98">
        <v>1</v>
      </c>
      <c r="D21" s="99">
        <v>1</v>
      </c>
      <c r="E21" s="99">
        <v>0</v>
      </c>
      <c r="F21" s="99">
        <v>0</v>
      </c>
    </row>
    <row r="22" spans="2:6">
      <c r="B22" s="97" t="s">
        <v>49</v>
      </c>
      <c r="C22" s="98">
        <v>2</v>
      </c>
      <c r="D22" s="99">
        <v>2</v>
      </c>
      <c r="E22" s="99">
        <v>0</v>
      </c>
      <c r="F22" s="99">
        <v>0</v>
      </c>
    </row>
    <row r="23" spans="2:6">
      <c r="B23" s="97" t="s">
        <v>50</v>
      </c>
      <c r="C23" s="98">
        <v>5</v>
      </c>
      <c r="D23" s="99">
        <v>5</v>
      </c>
      <c r="E23" s="99">
        <v>0</v>
      </c>
      <c r="F23" s="99">
        <v>0</v>
      </c>
    </row>
    <row r="24" spans="2:6">
      <c r="B24" s="97" t="s">
        <v>51</v>
      </c>
      <c r="C24" s="98">
        <v>131</v>
      </c>
      <c r="D24" s="99">
        <v>130</v>
      </c>
      <c r="E24" s="99">
        <v>0</v>
      </c>
      <c r="F24" s="99">
        <v>1</v>
      </c>
    </row>
    <row r="25" spans="2:6">
      <c r="B25" s="97" t="s">
        <v>253</v>
      </c>
      <c r="C25" s="98">
        <v>1</v>
      </c>
      <c r="D25" s="99">
        <v>1</v>
      </c>
      <c r="E25" s="99">
        <v>0</v>
      </c>
      <c r="F25" s="99">
        <v>0</v>
      </c>
    </row>
    <row r="26" spans="2:6">
      <c r="B26" s="97" t="s">
        <v>254</v>
      </c>
      <c r="C26" s="98">
        <v>2</v>
      </c>
      <c r="D26" s="99">
        <v>2</v>
      </c>
      <c r="E26" s="99">
        <v>0</v>
      </c>
      <c r="F26" s="99">
        <v>0</v>
      </c>
    </row>
    <row r="27" spans="2:6">
      <c r="B27" s="97" t="s">
        <v>52</v>
      </c>
      <c r="C27" s="98">
        <v>2</v>
      </c>
      <c r="D27" s="99">
        <v>2</v>
      </c>
      <c r="E27" s="99">
        <v>0</v>
      </c>
      <c r="F27" s="99">
        <v>0</v>
      </c>
    </row>
    <row r="28" spans="2:6">
      <c r="B28" s="97" t="s">
        <v>255</v>
      </c>
      <c r="C28" s="98">
        <v>1</v>
      </c>
      <c r="D28" s="99">
        <v>1</v>
      </c>
      <c r="E28" s="99">
        <v>0</v>
      </c>
      <c r="F28" s="99">
        <v>0</v>
      </c>
    </row>
    <row r="29" spans="2:6">
      <c r="B29" s="97" t="s">
        <v>53</v>
      </c>
      <c r="C29" s="98">
        <v>3</v>
      </c>
      <c r="D29" s="99">
        <v>3</v>
      </c>
      <c r="E29" s="99">
        <v>0</v>
      </c>
      <c r="F29" s="99">
        <v>0</v>
      </c>
    </row>
    <row r="30" spans="2:6">
      <c r="B30" s="97" t="s">
        <v>256</v>
      </c>
      <c r="C30" s="98">
        <v>1</v>
      </c>
      <c r="D30" s="99">
        <v>1</v>
      </c>
      <c r="E30" s="99">
        <v>0</v>
      </c>
      <c r="F30" s="99">
        <v>0</v>
      </c>
    </row>
    <row r="31" spans="2:6">
      <c r="B31" s="97" t="s">
        <v>54</v>
      </c>
      <c r="C31" s="98">
        <v>3</v>
      </c>
      <c r="D31" s="99">
        <v>3</v>
      </c>
      <c r="E31" s="99">
        <v>0</v>
      </c>
      <c r="F31" s="99">
        <v>0</v>
      </c>
    </row>
    <row r="32" spans="2:6">
      <c r="B32" s="97" t="s">
        <v>257</v>
      </c>
      <c r="C32" s="98">
        <v>2</v>
      </c>
      <c r="D32" s="99">
        <v>2</v>
      </c>
      <c r="E32" s="99">
        <v>0</v>
      </c>
      <c r="F32" s="99">
        <v>0</v>
      </c>
    </row>
    <row r="33" spans="2:6">
      <c r="B33" s="97" t="s">
        <v>55</v>
      </c>
      <c r="C33" s="98">
        <v>11</v>
      </c>
      <c r="D33" s="99">
        <v>10</v>
      </c>
      <c r="E33" s="99">
        <v>1</v>
      </c>
      <c r="F33" s="99">
        <v>0</v>
      </c>
    </row>
    <row r="34" spans="2:6">
      <c r="B34" s="97" t="s">
        <v>56</v>
      </c>
      <c r="C34" s="98">
        <v>1</v>
      </c>
      <c r="D34" s="99">
        <v>1</v>
      </c>
      <c r="E34" s="99">
        <v>0</v>
      </c>
      <c r="F34" s="99">
        <v>0</v>
      </c>
    </row>
    <row r="35" spans="2:6">
      <c r="B35" s="97" t="s">
        <v>57</v>
      </c>
      <c r="C35" s="98">
        <v>4</v>
      </c>
      <c r="D35" s="99">
        <v>4</v>
      </c>
      <c r="E35" s="99">
        <v>0</v>
      </c>
      <c r="F35" s="99">
        <v>0</v>
      </c>
    </row>
    <row r="36" spans="2:6">
      <c r="B36" s="97" t="s">
        <v>58</v>
      </c>
      <c r="C36" s="100">
        <v>1654</v>
      </c>
      <c r="D36" s="101">
        <v>1630</v>
      </c>
      <c r="E36" s="99">
        <v>20</v>
      </c>
      <c r="F36" s="99">
        <v>4</v>
      </c>
    </row>
    <row r="37" spans="2:6">
      <c r="B37" s="97" t="s">
        <v>59</v>
      </c>
      <c r="C37" s="98">
        <v>6</v>
      </c>
      <c r="D37" s="99">
        <v>6</v>
      </c>
      <c r="E37" s="99">
        <v>0</v>
      </c>
      <c r="F37" s="99">
        <v>0</v>
      </c>
    </row>
    <row r="38" spans="2:6">
      <c r="B38" s="97" t="s">
        <v>60</v>
      </c>
      <c r="C38" s="98">
        <v>1</v>
      </c>
      <c r="D38" s="99">
        <v>1</v>
      </c>
      <c r="E38" s="99">
        <v>0</v>
      </c>
      <c r="F38" s="99">
        <v>0</v>
      </c>
    </row>
    <row r="39" spans="2:6">
      <c r="B39" s="97" t="s">
        <v>61</v>
      </c>
      <c r="C39" s="98">
        <v>3</v>
      </c>
      <c r="D39" s="99">
        <v>3</v>
      </c>
      <c r="E39" s="99">
        <v>0</v>
      </c>
      <c r="F39" s="99">
        <v>0</v>
      </c>
    </row>
    <row r="40" spans="2:6">
      <c r="B40" s="46" t="s">
        <v>27</v>
      </c>
      <c r="C40" s="107">
        <v>1969</v>
      </c>
      <c r="D40" s="107">
        <v>1942</v>
      </c>
      <c r="E40" s="108">
        <v>22</v>
      </c>
      <c r="F40" s="108">
        <v>5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B2" sqref="B2:F2"/>
    </sheetView>
  </sheetViews>
  <sheetFormatPr baseColWidth="10" defaultRowHeight="15"/>
  <cols>
    <col min="2" max="2" width="22.42578125" customWidth="1"/>
  </cols>
  <sheetData>
    <row r="2" spans="1:7" ht="15" customHeight="1">
      <c r="B2" s="207" t="s">
        <v>100</v>
      </c>
      <c r="C2" s="208"/>
      <c r="D2" s="208"/>
      <c r="E2" s="208"/>
      <c r="F2" s="209"/>
      <c r="G2" s="172"/>
    </row>
    <row r="3" spans="1:7">
      <c r="A3" s="86"/>
      <c r="B3" s="103" t="s">
        <v>101</v>
      </c>
      <c r="C3" s="40" t="s">
        <v>7</v>
      </c>
      <c r="D3" s="39" t="s">
        <v>0</v>
      </c>
      <c r="E3" s="39" t="s">
        <v>1</v>
      </c>
      <c r="F3" s="104" t="s">
        <v>2</v>
      </c>
    </row>
    <row r="4" spans="1:7" ht="15.75" customHeight="1">
      <c r="B4" s="105" t="s">
        <v>64</v>
      </c>
      <c r="C4" s="109">
        <v>5</v>
      </c>
      <c r="D4" s="106">
        <v>4</v>
      </c>
      <c r="E4" s="106">
        <v>0</v>
      </c>
      <c r="F4" s="106">
        <v>1</v>
      </c>
    </row>
    <row r="5" spans="1:7">
      <c r="B5" s="105" t="s">
        <v>65</v>
      </c>
      <c r="C5" s="109">
        <v>9</v>
      </c>
      <c r="D5" s="106">
        <v>9</v>
      </c>
      <c r="E5" s="106">
        <v>0</v>
      </c>
      <c r="F5" s="106">
        <v>0</v>
      </c>
    </row>
    <row r="6" spans="1:7">
      <c r="B6" s="105" t="s">
        <v>66</v>
      </c>
      <c r="C6" s="109">
        <v>34</v>
      </c>
      <c r="D6" s="106">
        <v>34</v>
      </c>
      <c r="E6" s="106">
        <v>0</v>
      </c>
      <c r="F6" s="106">
        <v>0</v>
      </c>
    </row>
    <row r="7" spans="1:7">
      <c r="B7" s="105" t="s">
        <v>258</v>
      </c>
      <c r="C7" s="109">
        <v>1</v>
      </c>
      <c r="D7" s="106">
        <v>1</v>
      </c>
      <c r="E7" s="106">
        <v>0</v>
      </c>
      <c r="F7" s="106">
        <v>0</v>
      </c>
    </row>
    <row r="8" spans="1:7">
      <c r="B8" s="105" t="s">
        <v>67</v>
      </c>
      <c r="C8" s="109">
        <v>47</v>
      </c>
      <c r="D8" s="106">
        <v>46</v>
      </c>
      <c r="E8" s="106">
        <v>1</v>
      </c>
      <c r="F8" s="106">
        <v>0</v>
      </c>
    </row>
    <row r="9" spans="1:7">
      <c r="B9" s="105" t="s">
        <v>68</v>
      </c>
      <c r="C9" s="109">
        <v>4</v>
      </c>
      <c r="D9" s="106">
        <v>4</v>
      </c>
      <c r="E9" s="106">
        <v>0</v>
      </c>
      <c r="F9" s="106">
        <v>0</v>
      </c>
    </row>
    <row r="10" spans="1:7">
      <c r="B10" s="105" t="s">
        <v>69</v>
      </c>
      <c r="C10" s="109">
        <v>48</v>
      </c>
      <c r="D10" s="106">
        <v>48</v>
      </c>
      <c r="E10" s="106">
        <v>0</v>
      </c>
      <c r="F10" s="106">
        <v>0</v>
      </c>
    </row>
    <row r="11" spans="1:7">
      <c r="B11" s="105" t="s">
        <v>70</v>
      </c>
      <c r="C11" s="109">
        <v>14</v>
      </c>
      <c r="D11" s="106">
        <v>14</v>
      </c>
      <c r="E11" s="106">
        <v>0</v>
      </c>
      <c r="F11" s="106">
        <v>0</v>
      </c>
    </row>
    <row r="12" spans="1:7">
      <c r="B12" s="105" t="s">
        <v>71</v>
      </c>
      <c r="C12" s="109">
        <v>13</v>
      </c>
      <c r="D12" s="106">
        <v>13</v>
      </c>
      <c r="E12" s="106">
        <v>0</v>
      </c>
      <c r="F12" s="106">
        <v>0</v>
      </c>
    </row>
    <row r="13" spans="1:7">
      <c r="B13" s="105" t="s">
        <v>72</v>
      </c>
      <c r="C13" s="109">
        <v>19</v>
      </c>
      <c r="D13" s="106">
        <v>19</v>
      </c>
      <c r="E13" s="106">
        <v>0</v>
      </c>
      <c r="F13" s="106">
        <v>0</v>
      </c>
    </row>
    <row r="14" spans="1:7">
      <c r="B14" s="105" t="s">
        <v>73</v>
      </c>
      <c r="C14" s="109">
        <v>5</v>
      </c>
      <c r="D14" s="106">
        <v>5</v>
      </c>
      <c r="E14" s="106">
        <v>0</v>
      </c>
      <c r="F14" s="106">
        <v>0</v>
      </c>
    </row>
    <row r="15" spans="1:7">
      <c r="B15" s="105" t="s">
        <v>74</v>
      </c>
      <c r="C15" s="109">
        <v>2</v>
      </c>
      <c r="D15" s="106">
        <v>2</v>
      </c>
      <c r="E15" s="106">
        <v>0</v>
      </c>
      <c r="F15" s="106">
        <v>0</v>
      </c>
    </row>
    <row r="16" spans="1:7">
      <c r="B16" s="105" t="s">
        <v>75</v>
      </c>
      <c r="C16" s="109">
        <v>15</v>
      </c>
      <c r="D16" s="106">
        <v>15</v>
      </c>
      <c r="E16" s="106">
        <v>0</v>
      </c>
      <c r="F16" s="106">
        <v>0</v>
      </c>
    </row>
    <row r="17" spans="2:6">
      <c r="B17" s="105" t="s">
        <v>76</v>
      </c>
      <c r="C17" s="109">
        <v>253</v>
      </c>
      <c r="D17" s="106">
        <v>252</v>
      </c>
      <c r="E17" s="106">
        <v>1</v>
      </c>
      <c r="F17" s="106">
        <v>0</v>
      </c>
    </row>
    <row r="18" spans="2:6">
      <c r="B18" s="105" t="s">
        <v>77</v>
      </c>
      <c r="C18" s="109">
        <v>4</v>
      </c>
      <c r="D18" s="106">
        <v>4</v>
      </c>
      <c r="E18" s="106">
        <v>0</v>
      </c>
      <c r="F18" s="106">
        <v>0</v>
      </c>
    </row>
    <row r="19" spans="2:6">
      <c r="B19" s="105" t="s">
        <v>78</v>
      </c>
      <c r="C19" s="109">
        <v>11</v>
      </c>
      <c r="D19" s="106">
        <v>11</v>
      </c>
      <c r="E19" s="106">
        <v>0</v>
      </c>
      <c r="F19" s="106">
        <v>0</v>
      </c>
    </row>
    <row r="20" spans="2:6">
      <c r="B20" s="105" t="s">
        <v>79</v>
      </c>
      <c r="C20" s="109">
        <v>29</v>
      </c>
      <c r="D20" s="106">
        <v>29</v>
      </c>
      <c r="E20" s="106">
        <v>0</v>
      </c>
      <c r="F20" s="106">
        <v>0</v>
      </c>
    </row>
    <row r="21" spans="2:6">
      <c r="B21" s="105" t="s">
        <v>80</v>
      </c>
      <c r="C21" s="109">
        <v>15</v>
      </c>
      <c r="D21" s="106">
        <v>14</v>
      </c>
      <c r="E21" s="106">
        <v>1</v>
      </c>
      <c r="F21" s="106">
        <v>0</v>
      </c>
    </row>
    <row r="22" spans="2:6">
      <c r="B22" s="105" t="s">
        <v>81</v>
      </c>
      <c r="C22" s="109">
        <v>22</v>
      </c>
      <c r="D22" s="106">
        <v>22</v>
      </c>
      <c r="E22" s="106">
        <v>0</v>
      </c>
      <c r="F22" s="106">
        <v>0</v>
      </c>
    </row>
    <row r="23" spans="2:6">
      <c r="B23" s="105" t="s">
        <v>82</v>
      </c>
      <c r="C23" s="109">
        <v>11</v>
      </c>
      <c r="D23" s="106">
        <v>10</v>
      </c>
      <c r="E23" s="106">
        <v>1</v>
      </c>
      <c r="F23" s="106">
        <v>0</v>
      </c>
    </row>
    <row r="24" spans="2:6">
      <c r="B24" s="105" t="s">
        <v>83</v>
      </c>
      <c r="C24" s="109">
        <v>100</v>
      </c>
      <c r="D24" s="106">
        <v>98</v>
      </c>
      <c r="E24" s="106">
        <v>1</v>
      </c>
      <c r="F24" s="106">
        <v>1</v>
      </c>
    </row>
    <row r="25" spans="2:6">
      <c r="B25" s="105" t="s">
        <v>84</v>
      </c>
      <c r="C25" s="109">
        <v>12</v>
      </c>
      <c r="D25" s="106">
        <v>11</v>
      </c>
      <c r="E25" s="106">
        <v>1</v>
      </c>
      <c r="F25" s="106">
        <v>0</v>
      </c>
    </row>
    <row r="26" spans="2:6">
      <c r="B26" s="105" t="s">
        <v>85</v>
      </c>
      <c r="C26" s="109">
        <v>22</v>
      </c>
      <c r="D26" s="106">
        <v>22</v>
      </c>
      <c r="E26" s="106">
        <v>0</v>
      </c>
      <c r="F26" s="106">
        <v>0</v>
      </c>
    </row>
    <row r="27" spans="2:6">
      <c r="B27" s="105" t="s">
        <v>86</v>
      </c>
      <c r="C27" s="109">
        <v>68</v>
      </c>
      <c r="D27" s="106">
        <v>68</v>
      </c>
      <c r="E27" s="106">
        <v>0</v>
      </c>
      <c r="F27" s="106">
        <v>0</v>
      </c>
    </row>
    <row r="28" spans="2:6">
      <c r="B28" s="105" t="s">
        <v>259</v>
      </c>
      <c r="C28" s="109">
        <v>3</v>
      </c>
      <c r="D28" s="106">
        <v>3</v>
      </c>
      <c r="E28" s="106">
        <v>0</v>
      </c>
      <c r="F28" s="106">
        <v>0</v>
      </c>
    </row>
    <row r="29" spans="2:6">
      <c r="B29" s="105" t="s">
        <v>87</v>
      </c>
      <c r="C29" s="109">
        <v>9</v>
      </c>
      <c r="D29" s="106">
        <v>9</v>
      </c>
      <c r="E29" s="106">
        <v>0</v>
      </c>
      <c r="F29" s="106">
        <v>0</v>
      </c>
    </row>
    <row r="30" spans="2:6">
      <c r="B30" s="105" t="s">
        <v>88</v>
      </c>
      <c r="C30" s="109">
        <v>865</v>
      </c>
      <c r="D30" s="106">
        <v>850</v>
      </c>
      <c r="E30" s="106">
        <v>13</v>
      </c>
      <c r="F30" s="106">
        <v>2</v>
      </c>
    </row>
    <row r="31" spans="2:6">
      <c r="B31" s="105" t="s">
        <v>260</v>
      </c>
      <c r="C31" s="109">
        <v>8</v>
      </c>
      <c r="D31" s="106">
        <v>8</v>
      </c>
      <c r="E31" s="106">
        <v>0</v>
      </c>
      <c r="F31" s="106">
        <v>0</v>
      </c>
    </row>
    <row r="32" spans="2:6">
      <c r="B32" s="105" t="s">
        <v>89</v>
      </c>
      <c r="C32" s="109">
        <v>2</v>
      </c>
      <c r="D32" s="106">
        <v>2</v>
      </c>
      <c r="E32" s="106">
        <v>0</v>
      </c>
      <c r="F32" s="106">
        <v>0</v>
      </c>
    </row>
    <row r="33" spans="2:6">
      <c r="B33" s="105" t="s">
        <v>90</v>
      </c>
      <c r="C33" s="109">
        <v>9</v>
      </c>
      <c r="D33" s="106">
        <v>8</v>
      </c>
      <c r="E33" s="106">
        <v>0</v>
      </c>
      <c r="F33" s="106">
        <v>1</v>
      </c>
    </row>
    <row r="34" spans="2:6">
      <c r="B34" s="105" t="s">
        <v>91</v>
      </c>
      <c r="C34" s="109">
        <v>49</v>
      </c>
      <c r="D34" s="106">
        <v>49</v>
      </c>
      <c r="E34" s="106">
        <v>0</v>
      </c>
      <c r="F34" s="106">
        <v>0</v>
      </c>
    </row>
    <row r="35" spans="2:6" ht="24">
      <c r="B35" s="105" t="s">
        <v>92</v>
      </c>
      <c r="C35" s="109">
        <v>18</v>
      </c>
      <c r="D35" s="106">
        <v>18</v>
      </c>
      <c r="E35" s="106">
        <v>0</v>
      </c>
      <c r="F35" s="106">
        <v>0</v>
      </c>
    </row>
    <row r="36" spans="2:6">
      <c r="B36" s="105" t="s">
        <v>93</v>
      </c>
      <c r="C36" s="109">
        <v>89</v>
      </c>
      <c r="D36" s="106">
        <v>89</v>
      </c>
      <c r="E36" s="106">
        <v>0</v>
      </c>
      <c r="F36" s="106">
        <v>0</v>
      </c>
    </row>
    <row r="37" spans="2:6" ht="24">
      <c r="B37" s="105" t="s">
        <v>94</v>
      </c>
      <c r="C37" s="109">
        <v>35</v>
      </c>
      <c r="D37" s="106">
        <v>34</v>
      </c>
      <c r="E37" s="106">
        <v>1</v>
      </c>
      <c r="F37" s="106">
        <v>0</v>
      </c>
    </row>
    <row r="38" spans="2:6">
      <c r="B38" s="105" t="s">
        <v>95</v>
      </c>
      <c r="C38" s="109">
        <v>53</v>
      </c>
      <c r="D38" s="106">
        <v>52</v>
      </c>
      <c r="E38" s="106">
        <v>1</v>
      </c>
      <c r="F38" s="106">
        <v>0</v>
      </c>
    </row>
    <row r="39" spans="2:6">
      <c r="B39" s="105" t="s">
        <v>96</v>
      </c>
      <c r="C39" s="109">
        <v>7</v>
      </c>
      <c r="D39" s="106">
        <v>6</v>
      </c>
      <c r="E39" s="106">
        <v>1</v>
      </c>
      <c r="F39" s="106">
        <v>0</v>
      </c>
    </row>
    <row r="40" spans="2:6" ht="24">
      <c r="B40" s="105" t="s">
        <v>261</v>
      </c>
      <c r="C40" s="109">
        <v>1</v>
      </c>
      <c r="D40" s="106">
        <v>1</v>
      </c>
      <c r="E40" s="106">
        <v>0</v>
      </c>
      <c r="F40" s="106">
        <v>0</v>
      </c>
    </row>
    <row r="41" spans="2:6">
      <c r="B41" s="105" t="s">
        <v>97</v>
      </c>
      <c r="C41" s="109">
        <v>34</v>
      </c>
      <c r="D41" s="106">
        <v>34</v>
      </c>
      <c r="E41" s="106">
        <v>0</v>
      </c>
      <c r="F41" s="106">
        <v>0</v>
      </c>
    </row>
    <row r="42" spans="2:6">
      <c r="B42" s="105" t="s">
        <v>98</v>
      </c>
      <c r="C42" s="109">
        <v>16</v>
      </c>
      <c r="D42" s="106">
        <v>16</v>
      </c>
      <c r="E42" s="106">
        <v>0</v>
      </c>
      <c r="F42" s="106">
        <v>0</v>
      </c>
    </row>
    <row r="43" spans="2:6">
      <c r="B43" s="105" t="s">
        <v>99</v>
      </c>
      <c r="C43" s="109">
        <v>8</v>
      </c>
      <c r="D43" s="106">
        <v>8</v>
      </c>
      <c r="E43" s="106">
        <v>0</v>
      </c>
      <c r="F43" s="106">
        <v>0</v>
      </c>
    </row>
    <row r="44" spans="2:6">
      <c r="B44" s="46" t="s">
        <v>27</v>
      </c>
      <c r="C44" s="107">
        <v>1969</v>
      </c>
      <c r="D44" s="107">
        <v>1942</v>
      </c>
      <c r="E44" s="108">
        <v>22</v>
      </c>
      <c r="F44" s="108">
        <v>5</v>
      </c>
    </row>
  </sheetData>
  <mergeCells count="1">
    <mergeCell ref="B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workbookViewId="0">
      <selection activeCell="B31" sqref="B31:G31"/>
    </sheetView>
  </sheetViews>
  <sheetFormatPr baseColWidth="10" defaultRowHeight="15"/>
  <cols>
    <col min="2" max="2" width="23.140625" customWidth="1"/>
  </cols>
  <sheetData>
    <row r="2" spans="1:9">
      <c r="B2" s="210" t="s">
        <v>145</v>
      </c>
      <c r="C2" s="211"/>
      <c r="D2" s="211"/>
      <c r="E2" s="211"/>
      <c r="F2" s="211"/>
      <c r="G2" s="212"/>
    </row>
    <row r="3" spans="1:9" ht="15" customHeight="1">
      <c r="A3" s="86"/>
      <c r="B3" s="48" t="s">
        <v>146</v>
      </c>
      <c r="C3" s="49" t="s">
        <v>7</v>
      </c>
      <c r="D3" s="49" t="s">
        <v>11</v>
      </c>
      <c r="E3" s="18" t="s">
        <v>0</v>
      </c>
      <c r="F3" s="18" t="s">
        <v>1</v>
      </c>
      <c r="G3" s="50" t="s">
        <v>2</v>
      </c>
      <c r="I3" s="110"/>
    </row>
    <row r="4" spans="1:9" ht="15.75" customHeight="1">
      <c r="B4" s="51" t="s">
        <v>133</v>
      </c>
      <c r="C4" s="52">
        <v>159</v>
      </c>
      <c r="D4" s="53">
        <f>C4/C$16*100</f>
        <v>8.0751650584052808</v>
      </c>
      <c r="E4" s="54">
        <v>159</v>
      </c>
      <c r="F4" s="54">
        <v>0</v>
      </c>
      <c r="G4" s="54">
        <v>0</v>
      </c>
      <c r="I4" s="110"/>
    </row>
    <row r="5" spans="1:9">
      <c r="B5" s="51" t="s">
        <v>134</v>
      </c>
      <c r="C5" s="52">
        <v>178</v>
      </c>
      <c r="D5" s="53">
        <f t="shared" ref="D5:D16" si="0">C5/C$16*100</f>
        <v>9.0401218892839008</v>
      </c>
      <c r="E5" s="54">
        <v>175</v>
      </c>
      <c r="F5" s="54">
        <v>2</v>
      </c>
      <c r="G5" s="54">
        <v>1</v>
      </c>
      <c r="I5" s="110"/>
    </row>
    <row r="6" spans="1:9">
      <c r="B6" s="51" t="s">
        <v>135</v>
      </c>
      <c r="C6" s="52">
        <v>152</v>
      </c>
      <c r="D6" s="53">
        <f t="shared" si="0"/>
        <v>7.7196546470289489</v>
      </c>
      <c r="E6" s="54">
        <v>149</v>
      </c>
      <c r="F6" s="54">
        <v>2</v>
      </c>
      <c r="G6" s="54">
        <v>1</v>
      </c>
      <c r="I6" s="110"/>
    </row>
    <row r="7" spans="1:9" ht="15.75" customHeight="1">
      <c r="B7" s="51" t="s">
        <v>136</v>
      </c>
      <c r="C7" s="52">
        <v>153</v>
      </c>
      <c r="D7" s="53">
        <f t="shared" si="0"/>
        <v>7.7704418486541389</v>
      </c>
      <c r="E7" s="54">
        <v>150</v>
      </c>
      <c r="F7" s="54">
        <v>3</v>
      </c>
      <c r="G7" s="54">
        <v>0</v>
      </c>
      <c r="I7" s="110"/>
    </row>
    <row r="8" spans="1:9">
      <c r="B8" s="51" t="s">
        <v>137</v>
      </c>
      <c r="C8" s="52">
        <v>183</v>
      </c>
      <c r="D8" s="53">
        <f t="shared" si="0"/>
        <v>9.2940578974098536</v>
      </c>
      <c r="E8" s="54">
        <v>182</v>
      </c>
      <c r="F8" s="54">
        <v>1</v>
      </c>
      <c r="G8" s="54">
        <v>0</v>
      </c>
      <c r="I8" s="110"/>
    </row>
    <row r="9" spans="1:9">
      <c r="B9" s="51" t="s">
        <v>138</v>
      </c>
      <c r="C9" s="52">
        <v>177</v>
      </c>
      <c r="D9" s="53">
        <f t="shared" si="0"/>
        <v>8.9893346876587099</v>
      </c>
      <c r="E9" s="54">
        <v>174</v>
      </c>
      <c r="F9" s="54">
        <v>2</v>
      </c>
      <c r="G9" s="54">
        <v>1</v>
      </c>
      <c r="I9" s="110"/>
    </row>
    <row r="10" spans="1:9">
      <c r="B10" s="51" t="s">
        <v>139</v>
      </c>
      <c r="C10" s="52">
        <v>171</v>
      </c>
      <c r="D10" s="53">
        <f t="shared" si="0"/>
        <v>8.6846114779075663</v>
      </c>
      <c r="E10" s="54">
        <v>170</v>
      </c>
      <c r="F10" s="54">
        <v>0</v>
      </c>
      <c r="G10" s="54">
        <v>1</v>
      </c>
      <c r="I10" s="110"/>
    </row>
    <row r="11" spans="1:9">
      <c r="B11" s="51" t="s">
        <v>140</v>
      </c>
      <c r="C11" s="52">
        <v>107</v>
      </c>
      <c r="D11" s="53">
        <f t="shared" si="0"/>
        <v>5.4342305738953778</v>
      </c>
      <c r="E11" s="54">
        <v>107</v>
      </c>
      <c r="F11" s="54">
        <v>0</v>
      </c>
      <c r="G11" s="54">
        <v>0</v>
      </c>
      <c r="I11" s="110"/>
    </row>
    <row r="12" spans="1:9">
      <c r="B12" s="51" t="s">
        <v>141</v>
      </c>
      <c r="C12" s="52">
        <v>143</v>
      </c>
      <c r="D12" s="53">
        <f t="shared" si="0"/>
        <v>7.2625698324022352</v>
      </c>
      <c r="E12" s="54">
        <v>141</v>
      </c>
      <c r="F12" s="54">
        <v>2</v>
      </c>
      <c r="G12" s="54">
        <v>0</v>
      </c>
      <c r="I12" s="110"/>
    </row>
    <row r="13" spans="1:9">
      <c r="B13" s="51" t="s">
        <v>142</v>
      </c>
      <c r="C13" s="52">
        <v>188</v>
      </c>
      <c r="D13" s="53">
        <f t="shared" si="0"/>
        <v>9.5479939055358045</v>
      </c>
      <c r="E13" s="54">
        <v>184</v>
      </c>
      <c r="F13" s="54">
        <v>4</v>
      </c>
      <c r="G13" s="54">
        <v>0</v>
      </c>
      <c r="I13" s="110"/>
    </row>
    <row r="14" spans="1:9">
      <c r="B14" s="51" t="s">
        <v>143</v>
      </c>
      <c r="C14" s="52">
        <v>214</v>
      </c>
      <c r="D14" s="53">
        <f t="shared" si="0"/>
        <v>10.868461147790756</v>
      </c>
      <c r="E14" s="54">
        <v>214</v>
      </c>
      <c r="F14" s="54">
        <v>0</v>
      </c>
      <c r="G14" s="54">
        <v>0</v>
      </c>
      <c r="I14" s="110"/>
    </row>
    <row r="15" spans="1:9">
      <c r="B15" s="51" t="s">
        <v>144</v>
      </c>
      <c r="C15" s="52">
        <v>144</v>
      </c>
      <c r="D15" s="53">
        <f t="shared" si="0"/>
        <v>7.3133570340274252</v>
      </c>
      <c r="E15" s="54">
        <v>137</v>
      </c>
      <c r="F15" s="54">
        <v>6</v>
      </c>
      <c r="G15" s="54">
        <v>1</v>
      </c>
      <c r="I15" s="110"/>
    </row>
    <row r="16" spans="1:9">
      <c r="B16" s="55" t="s">
        <v>27</v>
      </c>
      <c r="C16" s="56">
        <v>1969</v>
      </c>
      <c r="D16" s="57">
        <f t="shared" si="0"/>
        <v>100</v>
      </c>
      <c r="E16" s="56">
        <v>1942</v>
      </c>
      <c r="F16" s="58">
        <v>22</v>
      </c>
      <c r="G16" s="58">
        <v>5</v>
      </c>
      <c r="I16" s="110"/>
    </row>
    <row r="17" spans="1:9">
      <c r="B17" s="47"/>
      <c r="C17" s="47"/>
      <c r="D17" s="47"/>
      <c r="E17" s="47"/>
      <c r="F17" s="47"/>
      <c r="G17" s="47"/>
      <c r="I17" s="110"/>
    </row>
    <row r="18" spans="1:9">
      <c r="B18" s="47"/>
      <c r="C18" s="47"/>
      <c r="D18" s="47"/>
      <c r="E18" s="47"/>
      <c r="F18" s="47"/>
      <c r="G18" s="47"/>
      <c r="I18" s="110"/>
    </row>
    <row r="19" spans="1:9">
      <c r="B19" s="210" t="s">
        <v>149</v>
      </c>
      <c r="C19" s="211"/>
      <c r="D19" s="211"/>
      <c r="E19" s="211"/>
      <c r="F19" s="211"/>
      <c r="G19" s="212"/>
      <c r="I19" s="110"/>
    </row>
    <row r="20" spans="1:9">
      <c r="A20" s="86"/>
      <c r="B20" s="48" t="s">
        <v>147</v>
      </c>
      <c r="C20" s="49" t="s">
        <v>7</v>
      </c>
      <c r="D20" s="49" t="s">
        <v>11</v>
      </c>
      <c r="E20" s="18" t="s">
        <v>0</v>
      </c>
      <c r="F20" s="18" t="s">
        <v>1</v>
      </c>
      <c r="G20" s="50" t="s">
        <v>2</v>
      </c>
    </row>
    <row r="21" spans="1:9">
      <c r="B21" s="51" t="s">
        <v>105</v>
      </c>
      <c r="C21" s="52">
        <v>395</v>
      </c>
      <c r="D21" s="53">
        <f>C21/C$28*100</f>
        <v>20.060944641950229</v>
      </c>
      <c r="E21" s="54">
        <v>387</v>
      </c>
      <c r="F21" s="54">
        <v>6</v>
      </c>
      <c r="G21" s="54">
        <v>2</v>
      </c>
    </row>
    <row r="22" spans="1:9" ht="15" customHeight="1">
      <c r="B22" s="51" t="s">
        <v>106</v>
      </c>
      <c r="C22" s="52">
        <v>370</v>
      </c>
      <c r="D22" s="53">
        <f t="shared" ref="D22:D28" si="1">C22/C$28*100</f>
        <v>18.791264601320467</v>
      </c>
      <c r="E22" s="54">
        <v>363</v>
      </c>
      <c r="F22" s="54">
        <v>6</v>
      </c>
      <c r="G22" s="54">
        <v>1</v>
      </c>
      <c r="I22" s="110"/>
    </row>
    <row r="23" spans="1:9">
      <c r="B23" s="51" t="s">
        <v>107</v>
      </c>
      <c r="C23" s="52">
        <v>359</v>
      </c>
      <c r="D23" s="53">
        <f t="shared" si="1"/>
        <v>18.232605383443374</v>
      </c>
      <c r="E23" s="54">
        <v>352</v>
      </c>
      <c r="F23" s="54">
        <v>7</v>
      </c>
      <c r="G23" s="54">
        <v>0</v>
      </c>
      <c r="I23" s="110"/>
    </row>
    <row r="24" spans="1:9">
      <c r="B24" s="51" t="s">
        <v>108</v>
      </c>
      <c r="C24" s="52">
        <v>361</v>
      </c>
      <c r="D24" s="53">
        <f t="shared" si="1"/>
        <v>18.334179786693753</v>
      </c>
      <c r="E24" s="54">
        <v>358</v>
      </c>
      <c r="F24" s="54">
        <v>1</v>
      </c>
      <c r="G24" s="54">
        <v>2</v>
      </c>
      <c r="I24" s="110"/>
    </row>
    <row r="25" spans="1:9">
      <c r="B25" s="51" t="s">
        <v>109</v>
      </c>
      <c r="C25" s="52">
        <v>305</v>
      </c>
      <c r="D25" s="53">
        <f t="shared" si="1"/>
        <v>15.490096495683087</v>
      </c>
      <c r="E25" s="54">
        <v>304</v>
      </c>
      <c r="F25" s="54">
        <v>1</v>
      </c>
      <c r="G25" s="54">
        <v>0</v>
      </c>
      <c r="I25" s="110"/>
    </row>
    <row r="26" spans="1:9">
      <c r="B26" s="51" t="s">
        <v>110</v>
      </c>
      <c r="C26" s="52">
        <v>116</v>
      </c>
      <c r="D26" s="53">
        <f t="shared" si="1"/>
        <v>5.8913153885220924</v>
      </c>
      <c r="E26" s="54">
        <v>116</v>
      </c>
      <c r="F26" s="54">
        <v>0</v>
      </c>
      <c r="G26" s="54">
        <v>0</v>
      </c>
      <c r="I26" s="110"/>
    </row>
    <row r="27" spans="1:9">
      <c r="B27" s="51" t="s">
        <v>111</v>
      </c>
      <c r="C27" s="52">
        <v>63</v>
      </c>
      <c r="D27" s="53">
        <f t="shared" si="1"/>
        <v>3.1995937023869985</v>
      </c>
      <c r="E27" s="54">
        <v>62</v>
      </c>
      <c r="F27" s="54">
        <v>1</v>
      </c>
      <c r="G27" s="54">
        <v>0</v>
      </c>
      <c r="I27" s="110"/>
    </row>
    <row r="28" spans="1:9">
      <c r="B28" s="55" t="s">
        <v>27</v>
      </c>
      <c r="C28" s="56">
        <v>1969</v>
      </c>
      <c r="D28" s="57">
        <f t="shared" si="1"/>
        <v>100</v>
      </c>
      <c r="E28" s="56">
        <v>1942</v>
      </c>
      <c r="F28" s="58">
        <v>22</v>
      </c>
      <c r="G28" s="58">
        <v>5</v>
      </c>
      <c r="I28" s="110"/>
    </row>
    <row r="29" spans="1:9">
      <c r="B29" s="47"/>
      <c r="C29" s="47"/>
      <c r="D29" s="47"/>
      <c r="E29" s="47"/>
      <c r="F29" s="47"/>
      <c r="G29" s="47"/>
      <c r="I29" s="110"/>
    </row>
    <row r="30" spans="1:9">
      <c r="B30" s="47"/>
      <c r="C30" s="47"/>
      <c r="D30" s="47"/>
      <c r="E30" s="47"/>
      <c r="F30" s="47"/>
      <c r="G30" s="47"/>
      <c r="I30" s="110"/>
    </row>
    <row r="31" spans="1:9">
      <c r="B31" s="210" t="s">
        <v>150</v>
      </c>
      <c r="C31" s="211"/>
      <c r="D31" s="211"/>
      <c r="E31" s="211"/>
      <c r="F31" s="211"/>
      <c r="G31" s="212"/>
      <c r="I31" s="110"/>
    </row>
    <row r="32" spans="1:9">
      <c r="A32" s="86"/>
      <c r="B32" s="112" t="s">
        <v>148</v>
      </c>
      <c r="C32" s="49" t="s">
        <v>7</v>
      </c>
      <c r="D32" s="49" t="s">
        <v>11</v>
      </c>
      <c r="E32" s="18" t="s">
        <v>0</v>
      </c>
      <c r="F32" s="18" t="s">
        <v>1</v>
      </c>
      <c r="G32" s="50" t="s">
        <v>2</v>
      </c>
      <c r="I32" s="110"/>
    </row>
    <row r="33" spans="2:9" ht="15.75" customHeight="1">
      <c r="B33" s="113" t="s">
        <v>112</v>
      </c>
      <c r="C33" s="111">
        <v>71</v>
      </c>
      <c r="D33" s="53">
        <f t="shared" ref="D33:D57" si="2">C33/C$28*100</f>
        <v>3.6058913153885221</v>
      </c>
      <c r="E33" s="54">
        <v>70</v>
      </c>
      <c r="F33" s="54">
        <v>1</v>
      </c>
      <c r="G33" s="54">
        <v>0</v>
      </c>
      <c r="I33" s="110"/>
    </row>
    <row r="34" spans="2:9">
      <c r="B34" s="113" t="s">
        <v>113</v>
      </c>
      <c r="C34" s="111">
        <v>6</v>
      </c>
      <c r="D34" s="53">
        <f t="shared" si="2"/>
        <v>0.30472320975114275</v>
      </c>
      <c r="E34" s="54">
        <v>6</v>
      </c>
      <c r="F34" s="54">
        <v>0</v>
      </c>
      <c r="G34" s="54">
        <v>0</v>
      </c>
    </row>
    <row r="35" spans="2:9">
      <c r="B35" s="113" t="s">
        <v>114</v>
      </c>
      <c r="C35" s="111">
        <v>10</v>
      </c>
      <c r="D35" s="53">
        <f t="shared" si="2"/>
        <v>0.50787201625190448</v>
      </c>
      <c r="E35" s="54">
        <v>10</v>
      </c>
      <c r="F35" s="54">
        <v>0</v>
      </c>
      <c r="G35" s="54">
        <v>0</v>
      </c>
    </row>
    <row r="36" spans="2:9">
      <c r="B36" s="113" t="s">
        <v>115</v>
      </c>
      <c r="C36" s="111">
        <v>6</v>
      </c>
      <c r="D36" s="53">
        <f t="shared" si="2"/>
        <v>0.30472320975114275</v>
      </c>
      <c r="E36" s="54">
        <v>6</v>
      </c>
      <c r="F36" s="54">
        <v>0</v>
      </c>
      <c r="G36" s="54">
        <v>0</v>
      </c>
    </row>
    <row r="37" spans="2:9" ht="15" customHeight="1">
      <c r="B37" s="113" t="s">
        <v>116</v>
      </c>
      <c r="C37" s="111">
        <v>36</v>
      </c>
      <c r="D37" s="53">
        <f t="shared" si="2"/>
        <v>1.8283392585068563</v>
      </c>
      <c r="E37" s="54">
        <v>36</v>
      </c>
      <c r="F37" s="54">
        <v>0</v>
      </c>
      <c r="G37" s="54">
        <v>0</v>
      </c>
      <c r="I37" s="110"/>
    </row>
    <row r="38" spans="2:9">
      <c r="B38" s="113" t="s">
        <v>117</v>
      </c>
      <c r="C38" s="111">
        <v>85</v>
      </c>
      <c r="D38" s="53">
        <f t="shared" si="2"/>
        <v>4.3169121381411886</v>
      </c>
      <c r="E38" s="54">
        <v>85</v>
      </c>
      <c r="F38" s="54">
        <v>0</v>
      </c>
      <c r="G38" s="54">
        <v>0</v>
      </c>
      <c r="I38" s="110"/>
    </row>
    <row r="39" spans="2:9">
      <c r="B39" s="113" t="s">
        <v>118</v>
      </c>
      <c r="C39" s="111">
        <v>215</v>
      </c>
      <c r="D39" s="53">
        <f t="shared" si="2"/>
        <v>10.919248349415946</v>
      </c>
      <c r="E39" s="54">
        <v>210</v>
      </c>
      <c r="F39" s="54">
        <v>4</v>
      </c>
      <c r="G39" s="54">
        <v>1</v>
      </c>
      <c r="I39" s="110"/>
    </row>
    <row r="40" spans="2:9">
      <c r="B40" s="113" t="s">
        <v>119</v>
      </c>
      <c r="C40" s="111">
        <v>286</v>
      </c>
      <c r="D40" s="53">
        <f t="shared" si="2"/>
        <v>14.52513966480447</v>
      </c>
      <c r="E40" s="54">
        <v>283</v>
      </c>
      <c r="F40" s="54">
        <v>2</v>
      </c>
      <c r="G40" s="54">
        <v>1</v>
      </c>
      <c r="I40" s="110"/>
    </row>
    <row r="41" spans="2:9">
      <c r="B41" s="113" t="s">
        <v>120</v>
      </c>
      <c r="C41" s="111">
        <v>136</v>
      </c>
      <c r="D41" s="53">
        <f t="shared" si="2"/>
        <v>6.9070594210259015</v>
      </c>
      <c r="E41" s="54">
        <v>135</v>
      </c>
      <c r="F41" s="54">
        <v>0</v>
      </c>
      <c r="G41" s="54">
        <v>1</v>
      </c>
      <c r="I41" s="110"/>
    </row>
    <row r="42" spans="2:9">
      <c r="B42" s="113" t="s">
        <v>102</v>
      </c>
      <c r="C42" s="111">
        <v>40</v>
      </c>
      <c r="D42" s="53">
        <f t="shared" si="2"/>
        <v>2.0314880650076179</v>
      </c>
      <c r="E42" s="54">
        <v>40</v>
      </c>
      <c r="F42" s="54">
        <v>0</v>
      </c>
      <c r="G42" s="54">
        <v>0</v>
      </c>
      <c r="I42" s="110"/>
    </row>
    <row r="43" spans="2:9">
      <c r="B43" s="113" t="s">
        <v>103</v>
      </c>
      <c r="C43" s="111">
        <v>30</v>
      </c>
      <c r="D43" s="53">
        <f t="shared" si="2"/>
        <v>1.5236160487557135</v>
      </c>
      <c r="E43" s="54">
        <v>30</v>
      </c>
      <c r="F43" s="54">
        <v>0</v>
      </c>
      <c r="G43" s="54">
        <v>0</v>
      </c>
      <c r="I43" s="110"/>
    </row>
    <row r="44" spans="2:9">
      <c r="B44" s="113" t="s">
        <v>104</v>
      </c>
      <c r="C44" s="111">
        <v>32</v>
      </c>
      <c r="D44" s="53">
        <f t="shared" si="2"/>
        <v>1.6251904520060942</v>
      </c>
      <c r="E44" s="54">
        <v>32</v>
      </c>
      <c r="F44" s="54">
        <v>0</v>
      </c>
      <c r="G44" s="54">
        <v>0</v>
      </c>
      <c r="I44" s="110"/>
    </row>
    <row r="45" spans="2:9">
      <c r="B45" s="113" t="s">
        <v>121</v>
      </c>
      <c r="C45" s="111">
        <v>102</v>
      </c>
      <c r="D45" s="53">
        <f t="shared" si="2"/>
        <v>5.1802945657694259</v>
      </c>
      <c r="E45" s="54">
        <v>101</v>
      </c>
      <c r="F45" s="54">
        <v>1</v>
      </c>
      <c r="G45" s="54">
        <v>0</v>
      </c>
      <c r="I45" s="110"/>
    </row>
    <row r="46" spans="2:9">
      <c r="B46" s="113" t="s">
        <v>122</v>
      </c>
      <c r="C46" s="111">
        <v>243</v>
      </c>
      <c r="D46" s="53">
        <f t="shared" si="2"/>
        <v>12.341289994921279</v>
      </c>
      <c r="E46" s="54">
        <v>241</v>
      </c>
      <c r="F46" s="54">
        <v>1</v>
      </c>
      <c r="G46" s="54">
        <v>1</v>
      </c>
      <c r="I46" s="110"/>
    </row>
    <row r="47" spans="2:9">
      <c r="B47" s="113" t="s">
        <v>123</v>
      </c>
      <c r="C47" s="111">
        <v>211</v>
      </c>
      <c r="D47" s="53">
        <f t="shared" si="2"/>
        <v>10.716099542915185</v>
      </c>
      <c r="E47" s="54">
        <v>208</v>
      </c>
      <c r="F47" s="54">
        <v>3</v>
      </c>
      <c r="G47" s="54">
        <v>0</v>
      </c>
      <c r="I47" s="110"/>
    </row>
    <row r="48" spans="2:9">
      <c r="B48" s="113" t="s">
        <v>124</v>
      </c>
      <c r="C48" s="111">
        <v>81</v>
      </c>
      <c r="D48" s="53">
        <f t="shared" si="2"/>
        <v>4.1137633316404267</v>
      </c>
      <c r="E48" s="54">
        <v>79</v>
      </c>
      <c r="F48" s="54">
        <v>2</v>
      </c>
      <c r="G48" s="54">
        <v>0</v>
      </c>
      <c r="I48" s="110"/>
    </row>
    <row r="49" spans="2:9">
      <c r="B49" s="113" t="s">
        <v>125</v>
      </c>
      <c r="C49" s="111">
        <v>48</v>
      </c>
      <c r="D49" s="53">
        <f t="shared" si="2"/>
        <v>2.437785678009142</v>
      </c>
      <c r="E49" s="54">
        <v>46</v>
      </c>
      <c r="F49" s="54">
        <v>2</v>
      </c>
      <c r="G49" s="54">
        <v>0</v>
      </c>
      <c r="I49" s="110"/>
    </row>
    <row r="50" spans="2:9">
      <c r="B50" s="113" t="s">
        <v>126</v>
      </c>
      <c r="C50" s="111">
        <v>61</v>
      </c>
      <c r="D50" s="53">
        <f t="shared" si="2"/>
        <v>3.0980192991366176</v>
      </c>
      <c r="E50" s="54">
        <v>61</v>
      </c>
      <c r="F50" s="54">
        <v>0</v>
      </c>
      <c r="G50" s="54">
        <v>0</v>
      </c>
      <c r="I50" s="110"/>
    </row>
    <row r="51" spans="2:9">
      <c r="B51" s="113" t="s">
        <v>127</v>
      </c>
      <c r="C51" s="111">
        <v>86</v>
      </c>
      <c r="D51" s="53">
        <f t="shared" si="2"/>
        <v>4.3676993397663786</v>
      </c>
      <c r="E51" s="54">
        <v>85</v>
      </c>
      <c r="F51" s="54">
        <v>0</v>
      </c>
      <c r="G51" s="54">
        <v>1</v>
      </c>
      <c r="I51" s="110"/>
    </row>
    <row r="52" spans="2:9">
      <c r="B52" s="113" t="s">
        <v>128</v>
      </c>
      <c r="C52" s="111">
        <v>74</v>
      </c>
      <c r="D52" s="53">
        <f t="shared" si="2"/>
        <v>3.7582529202640935</v>
      </c>
      <c r="E52" s="54">
        <v>73</v>
      </c>
      <c r="F52" s="54">
        <v>1</v>
      </c>
      <c r="G52" s="54">
        <v>0</v>
      </c>
      <c r="I52" s="110"/>
    </row>
    <row r="53" spans="2:9">
      <c r="B53" s="113" t="s">
        <v>129</v>
      </c>
      <c r="C53" s="111">
        <v>43</v>
      </c>
      <c r="D53" s="53">
        <f t="shared" si="2"/>
        <v>2.1838496698831893</v>
      </c>
      <c r="E53" s="54">
        <v>43</v>
      </c>
      <c r="F53" s="54">
        <v>0</v>
      </c>
      <c r="G53" s="54">
        <v>0</v>
      </c>
      <c r="I53" s="110"/>
    </row>
    <row r="54" spans="2:9">
      <c r="B54" s="113" t="s">
        <v>130</v>
      </c>
      <c r="C54" s="111">
        <v>49</v>
      </c>
      <c r="D54" s="53">
        <f t="shared" si="2"/>
        <v>2.488572879634332</v>
      </c>
      <c r="E54" s="54">
        <v>46</v>
      </c>
      <c r="F54" s="54">
        <v>3</v>
      </c>
      <c r="G54" s="54">
        <v>0</v>
      </c>
      <c r="I54" s="110"/>
    </row>
    <row r="55" spans="2:9">
      <c r="B55" s="113" t="s">
        <v>131</v>
      </c>
      <c r="C55" s="111">
        <v>14</v>
      </c>
      <c r="D55" s="53">
        <f t="shared" si="2"/>
        <v>0.71102082275266631</v>
      </c>
      <c r="E55" s="54">
        <v>13</v>
      </c>
      <c r="F55" s="54">
        <v>1</v>
      </c>
      <c r="G55" s="54">
        <v>0</v>
      </c>
      <c r="I55" s="110"/>
    </row>
    <row r="56" spans="2:9">
      <c r="B56" s="113" t="s">
        <v>132</v>
      </c>
      <c r="C56" s="111">
        <v>4</v>
      </c>
      <c r="D56" s="53">
        <f t="shared" si="2"/>
        <v>0.20314880650076178</v>
      </c>
      <c r="E56" s="54">
        <v>3</v>
      </c>
      <c r="F56" s="54">
        <v>1</v>
      </c>
      <c r="G56" s="54">
        <v>0</v>
      </c>
      <c r="I56" s="110"/>
    </row>
    <row r="57" spans="2:9">
      <c r="B57" s="55" t="s">
        <v>27</v>
      </c>
      <c r="C57" s="56">
        <v>1969</v>
      </c>
      <c r="D57" s="57">
        <f t="shared" si="2"/>
        <v>100</v>
      </c>
      <c r="E57" s="56">
        <v>1942</v>
      </c>
      <c r="F57" s="58">
        <v>22</v>
      </c>
      <c r="G57" s="58">
        <v>5</v>
      </c>
      <c r="I57" s="110"/>
    </row>
    <row r="58" spans="2:9">
      <c r="I58" s="110"/>
    </row>
    <row r="59" spans="2:9">
      <c r="I59" s="110"/>
    </row>
    <row r="60" spans="2:9">
      <c r="I60" s="110"/>
    </row>
    <row r="61" spans="2:9">
      <c r="I61" s="110"/>
    </row>
    <row r="62" spans="2:9">
      <c r="I62" s="110"/>
    </row>
    <row r="63" spans="2:9">
      <c r="I63" s="110"/>
    </row>
    <row r="64" spans="2:9">
      <c r="I64" s="110"/>
    </row>
    <row r="65" spans="9:9">
      <c r="I65" s="110"/>
    </row>
  </sheetData>
  <mergeCells count="3">
    <mergeCell ref="B31:G31"/>
    <mergeCell ref="B19:G19"/>
    <mergeCell ref="B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zoomScaleNormal="100" workbookViewId="0">
      <selection activeCell="B2" sqref="B2:G2"/>
    </sheetView>
  </sheetViews>
  <sheetFormatPr baseColWidth="10" defaultRowHeight="15"/>
  <cols>
    <col min="2" max="2" width="35" customWidth="1"/>
  </cols>
  <sheetData>
    <row r="2" spans="1:7">
      <c r="A2" s="86"/>
      <c r="B2" s="213" t="s">
        <v>158</v>
      </c>
      <c r="C2" s="214"/>
      <c r="D2" s="214"/>
      <c r="E2" s="214"/>
      <c r="F2" s="214"/>
      <c r="G2" s="215"/>
    </row>
    <row r="3" spans="1:7">
      <c r="B3" s="63" t="s">
        <v>159</v>
      </c>
      <c r="C3" s="45" t="s">
        <v>7</v>
      </c>
      <c r="D3" s="45" t="s">
        <v>11</v>
      </c>
      <c r="E3" s="45" t="s">
        <v>0</v>
      </c>
      <c r="F3" s="45" t="s">
        <v>1</v>
      </c>
      <c r="G3" s="59" t="s">
        <v>2</v>
      </c>
    </row>
    <row r="4" spans="1:7" ht="15.75" customHeight="1">
      <c r="B4" s="143" t="s">
        <v>151</v>
      </c>
      <c r="C4" s="144">
        <v>4</v>
      </c>
      <c r="D4" s="43">
        <f>C4/C$12*100</f>
        <v>0.20314880650076178</v>
      </c>
      <c r="E4" s="145">
        <v>4</v>
      </c>
      <c r="F4" s="145">
        <v>0</v>
      </c>
      <c r="G4" s="60">
        <v>0</v>
      </c>
    </row>
    <row r="5" spans="1:7" ht="36">
      <c r="B5" s="143" t="s">
        <v>152</v>
      </c>
      <c r="C5" s="144">
        <v>287</v>
      </c>
      <c r="D5" s="43">
        <f t="shared" ref="D5:D12" si="0">C5/C$12*100</f>
        <v>14.57592686642966</v>
      </c>
      <c r="E5" s="145">
        <v>286</v>
      </c>
      <c r="F5" s="145">
        <v>1</v>
      </c>
      <c r="G5" s="60">
        <v>0</v>
      </c>
    </row>
    <row r="6" spans="1:7" ht="24">
      <c r="B6" s="143" t="s">
        <v>153</v>
      </c>
      <c r="C6" s="144">
        <v>100</v>
      </c>
      <c r="D6" s="43">
        <f t="shared" si="0"/>
        <v>5.078720162519045</v>
      </c>
      <c r="E6" s="145">
        <v>98</v>
      </c>
      <c r="F6" s="145">
        <v>2</v>
      </c>
      <c r="G6" s="60">
        <v>0</v>
      </c>
    </row>
    <row r="7" spans="1:7" ht="24">
      <c r="B7" s="143" t="s">
        <v>154</v>
      </c>
      <c r="C7" s="144">
        <v>2</v>
      </c>
      <c r="D7" s="43">
        <f t="shared" si="0"/>
        <v>0.10157440325038089</v>
      </c>
      <c r="E7" s="145">
        <v>2</v>
      </c>
      <c r="F7" s="145">
        <v>0</v>
      </c>
      <c r="G7" s="60">
        <v>5</v>
      </c>
    </row>
    <row r="8" spans="1:7" ht="24">
      <c r="B8" s="143" t="s">
        <v>155</v>
      </c>
      <c r="C8" s="144">
        <v>11</v>
      </c>
      <c r="D8" s="43">
        <f t="shared" si="0"/>
        <v>0.55865921787709494</v>
      </c>
      <c r="E8" s="145">
        <v>11</v>
      </c>
      <c r="F8" s="145">
        <v>0</v>
      </c>
      <c r="G8" s="60">
        <v>0</v>
      </c>
    </row>
    <row r="9" spans="1:7" ht="36">
      <c r="B9" s="143" t="s">
        <v>156</v>
      </c>
      <c r="C9" s="144">
        <v>74</v>
      </c>
      <c r="D9" s="43">
        <f t="shared" si="0"/>
        <v>3.7582529202640935</v>
      </c>
      <c r="E9" s="145">
        <v>74</v>
      </c>
      <c r="F9" s="145">
        <v>0</v>
      </c>
      <c r="G9" s="60">
        <v>0</v>
      </c>
    </row>
    <row r="10" spans="1:7" ht="24">
      <c r="B10" s="143" t="s">
        <v>157</v>
      </c>
      <c r="C10" s="144">
        <v>5</v>
      </c>
      <c r="D10" s="43">
        <f t="shared" si="0"/>
        <v>0.25393600812595224</v>
      </c>
      <c r="E10" s="145">
        <v>5</v>
      </c>
      <c r="F10" s="145">
        <v>0</v>
      </c>
      <c r="G10" s="60">
        <v>0</v>
      </c>
    </row>
    <row r="11" spans="1:7">
      <c r="B11" s="114" t="s">
        <v>278</v>
      </c>
      <c r="C11" s="144">
        <v>1486</v>
      </c>
      <c r="D11" s="43">
        <f t="shared" si="0"/>
        <v>75.469781615033014</v>
      </c>
      <c r="E11" s="145">
        <v>1462</v>
      </c>
      <c r="F11" s="145">
        <v>19</v>
      </c>
      <c r="G11" s="60">
        <v>5</v>
      </c>
    </row>
    <row r="12" spans="1:7">
      <c r="B12" s="61" t="s">
        <v>27</v>
      </c>
      <c r="C12" s="56">
        <v>1969</v>
      </c>
      <c r="D12" s="43">
        <f t="shared" si="0"/>
        <v>100</v>
      </c>
      <c r="E12" s="56">
        <v>1942</v>
      </c>
      <c r="F12" s="62">
        <v>22</v>
      </c>
      <c r="G12" s="62">
        <v>5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BASES</vt:lpstr>
      <vt:lpstr>ATII-1</vt:lpstr>
      <vt:lpstr>ATII-2</vt:lpstr>
      <vt:lpstr>ATII-3</vt:lpstr>
      <vt:lpstr>ATII-4</vt:lpstr>
      <vt:lpstr>ATII-5</vt:lpstr>
      <vt:lpstr>ATII-6</vt:lpstr>
      <vt:lpstr>ATII-7</vt:lpstr>
      <vt:lpstr>ATII-8</vt:lpstr>
      <vt:lpstr>ATII-9</vt:lpstr>
      <vt:lpstr>ATII-10</vt:lpstr>
      <vt:lpstr>ATII-11</vt:lpstr>
      <vt:lpstr>ATII-12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2017-06-26T12:31:36Z</dcterms:modified>
</cp:coreProperties>
</file>