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573" firstSheet="22" activeTab="26"/>
  </bookViews>
  <sheets>
    <sheet name="INDICE" sheetId="29" r:id="rId1"/>
    <sheet name="ATJ-1" sheetId="2" r:id="rId2"/>
    <sheet name="ATJ-2" sheetId="27" r:id="rId3"/>
    <sheet name="ATJ-3" sheetId="3" r:id="rId4"/>
    <sheet name="ATJ-4" sheetId="4" r:id="rId5"/>
    <sheet name="ATJ-5" sheetId="7" r:id="rId6"/>
    <sheet name="ATJ-6" sheetId="5" r:id="rId7"/>
    <sheet name="ATJ-7" sheetId="6" r:id="rId8"/>
    <sheet name="ATJ-8" sheetId="8" r:id="rId9"/>
    <sheet name="ATJ-9" sheetId="9" r:id="rId10"/>
    <sheet name="ATJ-10" sheetId="10" r:id="rId11"/>
    <sheet name="ATJ-11" sheetId="11" r:id="rId12"/>
    <sheet name="ATJ-12" sheetId="12" r:id="rId13"/>
    <sheet name="ATJ-13" sheetId="13" r:id="rId14"/>
    <sheet name="ATJ-14" sheetId="14" r:id="rId15"/>
    <sheet name="ATJ-15" sheetId="15" r:id="rId16"/>
    <sheet name="ATJ-16" sheetId="16" r:id="rId17"/>
    <sheet name="ATJ-17" sheetId="17" r:id="rId18"/>
    <sheet name="ATJ-18" sheetId="18" r:id="rId19"/>
    <sheet name="ATJ-19" sheetId="19" r:id="rId20"/>
    <sheet name="ATJ-20" sheetId="28" r:id="rId21"/>
    <sheet name="ATJ-21" sheetId="21" r:id="rId22"/>
    <sheet name="ATJ-22" sheetId="22" r:id="rId23"/>
    <sheet name="ATJ-23" sheetId="23" r:id="rId24"/>
    <sheet name="ATJ-24" sheetId="24" r:id="rId25"/>
    <sheet name="ATJ-25" sheetId="25" r:id="rId26"/>
    <sheet name="ATJ-26" sheetId="1" r:id="rId27"/>
  </sheets>
  <definedNames>
    <definedName name="_xlnm.Print_Area" localSheetId="23">'ATJ-23'!#REF!</definedName>
    <definedName name="ATJ_1__B4" localSheetId="1">'ATJ-1'!$B$4:$E$4</definedName>
  </definedNames>
  <calcPr calcId="144525"/>
</workbook>
</file>

<file path=xl/calcChain.xml><?xml version="1.0" encoding="utf-8"?>
<calcChain xmlns="http://schemas.openxmlformats.org/spreadsheetml/2006/main">
  <c r="D5" i="18" l="1"/>
  <c r="D6" i="18"/>
  <c r="D7" i="18"/>
  <c r="D8" i="18"/>
  <c r="D9" i="18"/>
  <c r="D10" i="18"/>
  <c r="D11" i="18"/>
  <c r="D12" i="18"/>
  <c r="D13" i="18"/>
  <c r="D14" i="18"/>
  <c r="D15" i="18"/>
  <c r="D4" i="18"/>
  <c r="D5" i="23" l="1"/>
  <c r="D6" i="23"/>
  <c r="D7" i="23"/>
  <c r="D8" i="23"/>
  <c r="D9" i="23"/>
  <c r="D10" i="23"/>
  <c r="D11" i="23"/>
  <c r="D12" i="23"/>
  <c r="D13" i="23"/>
  <c r="C5" i="21"/>
  <c r="C6" i="21"/>
  <c r="C7" i="21"/>
  <c r="C8" i="21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3" i="21"/>
  <c r="C24" i="21"/>
  <c r="C25" i="21"/>
  <c r="C26" i="21"/>
  <c r="C4" i="21"/>
  <c r="D5" i="28"/>
  <c r="D6" i="28"/>
  <c r="D7" i="28"/>
  <c r="D8" i="28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D41" i="28"/>
  <c r="D42" i="28"/>
  <c r="D43" i="28"/>
  <c r="D44" i="28"/>
  <c r="D45" i="28"/>
  <c r="D46" i="28"/>
  <c r="D47" i="28"/>
  <c r="D48" i="28"/>
  <c r="D49" i="28"/>
  <c r="D50" i="28"/>
  <c r="D51" i="28"/>
  <c r="D52" i="28"/>
  <c r="D53" i="28"/>
  <c r="D54" i="28"/>
  <c r="D55" i="28"/>
  <c r="D56" i="28"/>
  <c r="D57" i="28"/>
  <c r="D58" i="28"/>
  <c r="D59" i="28"/>
  <c r="D60" i="28"/>
  <c r="D61" i="28"/>
  <c r="D62" i="28"/>
  <c r="D63" i="28"/>
  <c r="D64" i="28"/>
  <c r="D65" i="28"/>
  <c r="D66" i="28"/>
  <c r="D67" i="28"/>
  <c r="D68" i="28"/>
  <c r="D69" i="28"/>
  <c r="D70" i="28"/>
  <c r="D71" i="28"/>
  <c r="D72" i="28"/>
  <c r="D73" i="28"/>
  <c r="D74" i="28"/>
  <c r="D75" i="28"/>
  <c r="D76" i="28"/>
  <c r="D77" i="28"/>
  <c r="D78" i="28"/>
  <c r="D79" i="28"/>
  <c r="D80" i="28"/>
  <c r="D81" i="28"/>
  <c r="D82" i="28"/>
  <c r="D83" i="28"/>
  <c r="D84" i="28"/>
  <c r="D85" i="28"/>
  <c r="D86" i="28"/>
  <c r="D87" i="28"/>
  <c r="D88" i="28"/>
  <c r="D89" i="28"/>
  <c r="D90" i="28"/>
  <c r="D91" i="28"/>
  <c r="D92" i="28"/>
  <c r="D93" i="28"/>
  <c r="D94" i="28"/>
  <c r="D95" i="28"/>
  <c r="D96" i="28"/>
  <c r="D97" i="28"/>
  <c r="D98" i="28"/>
  <c r="D99" i="28"/>
  <c r="D100" i="28"/>
  <c r="D101" i="28"/>
  <c r="D102" i="28"/>
  <c r="D103" i="28"/>
  <c r="D104" i="28"/>
  <c r="D105" i="28"/>
  <c r="D106" i="28"/>
  <c r="D107" i="28"/>
  <c r="D108" i="28"/>
  <c r="D109" i="28"/>
  <c r="D110" i="28"/>
  <c r="D111" i="28"/>
  <c r="D112" i="28"/>
  <c r="D113" i="28"/>
  <c r="D114" i="28"/>
  <c r="D115" i="28"/>
  <c r="D116" i="28"/>
  <c r="D117" i="28"/>
  <c r="D118" i="28"/>
  <c r="D119" i="28"/>
  <c r="D120" i="28"/>
  <c r="D121" i="28"/>
  <c r="D122" i="28"/>
  <c r="D123" i="28"/>
  <c r="D124" i="28"/>
  <c r="D125" i="28"/>
  <c r="D126" i="28"/>
  <c r="D127" i="28"/>
  <c r="D128" i="28"/>
  <c r="D129" i="28"/>
  <c r="D130" i="28"/>
  <c r="D131" i="28"/>
  <c r="D132" i="28"/>
  <c r="D133" i="28"/>
  <c r="D134" i="28"/>
  <c r="D135" i="28"/>
  <c r="D136" i="28"/>
  <c r="D137" i="28"/>
  <c r="D138" i="28"/>
  <c r="D139" i="28"/>
  <c r="D140" i="28"/>
  <c r="D141" i="28"/>
  <c r="D142" i="28"/>
  <c r="D143" i="28"/>
  <c r="D144" i="28"/>
  <c r="D145" i="28"/>
  <c r="D146" i="28"/>
  <c r="D147" i="28"/>
  <c r="D148" i="28"/>
  <c r="D149" i="28"/>
  <c r="D150" i="28"/>
  <c r="D151" i="28"/>
  <c r="D152" i="28"/>
  <c r="D153" i="28"/>
  <c r="D154" i="28"/>
  <c r="D155" i="28"/>
  <c r="D156" i="28"/>
  <c r="D157" i="28"/>
  <c r="D158" i="28"/>
  <c r="D159" i="28"/>
  <c r="D160" i="28"/>
  <c r="D161" i="28"/>
  <c r="D162" i="28"/>
  <c r="D163" i="28"/>
  <c r="D164" i="28"/>
  <c r="D165" i="28"/>
  <c r="D166" i="28"/>
  <c r="D4" i="28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5" i="16"/>
  <c r="D6" i="16"/>
  <c r="D7" i="16"/>
  <c r="D8" i="16"/>
  <c r="D9" i="16"/>
  <c r="D10" i="16"/>
  <c r="D11" i="16"/>
  <c r="D12" i="16"/>
  <c r="D66" i="14" l="1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6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35" i="14"/>
  <c r="D23" i="14"/>
  <c r="D24" i="14"/>
  <c r="D25" i="14"/>
  <c r="D26" i="14"/>
  <c r="D27" i="14"/>
  <c r="D28" i="14"/>
  <c r="D29" i="14"/>
  <c r="D22" i="14"/>
  <c r="D5" i="14"/>
  <c r="D6" i="14"/>
  <c r="D7" i="14"/>
  <c r="D8" i="14"/>
  <c r="D9" i="14"/>
  <c r="D10" i="14"/>
  <c r="D11" i="14"/>
  <c r="D12" i="14"/>
  <c r="D13" i="14"/>
  <c r="D14" i="14"/>
  <c r="D15" i="14"/>
  <c r="D16" i="14"/>
  <c r="D4" i="14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4" i="13"/>
  <c r="D5" i="9"/>
  <c r="D6" i="9"/>
  <c r="D7" i="9"/>
  <c r="D8" i="9"/>
  <c r="D9" i="9"/>
  <c r="D10" i="9"/>
  <c r="D4" i="9"/>
  <c r="I12" i="5"/>
  <c r="H12" i="5"/>
  <c r="G12" i="5"/>
  <c r="F12" i="5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4" i="7"/>
  <c r="K16" i="3"/>
  <c r="I16" i="3"/>
  <c r="G16" i="3"/>
  <c r="E16" i="3"/>
  <c r="C16" i="3"/>
  <c r="L15" i="3" s="1"/>
  <c r="L7" i="3"/>
  <c r="L8" i="3"/>
  <c r="J7" i="3"/>
  <c r="J8" i="3"/>
  <c r="J9" i="3"/>
  <c r="H9" i="3"/>
  <c r="H7" i="3"/>
  <c r="H8" i="3"/>
  <c r="D7" i="3"/>
  <c r="D8" i="3"/>
  <c r="D9" i="3"/>
  <c r="C10" i="27"/>
  <c r="D7" i="27" s="1"/>
  <c r="E10" i="27"/>
  <c r="F10" i="27"/>
  <c r="G10" i="27"/>
  <c r="H10" i="27"/>
  <c r="C27" i="2"/>
  <c r="C26" i="2"/>
  <c r="D14" i="3" l="1"/>
  <c r="F14" i="3"/>
  <c r="H14" i="3"/>
  <c r="J14" i="3"/>
  <c r="L14" i="3"/>
  <c r="D15" i="3"/>
  <c r="F15" i="3"/>
  <c r="H15" i="3"/>
  <c r="J15" i="3"/>
  <c r="J16" i="3" s="1"/>
  <c r="D16" i="3"/>
  <c r="L16" i="3"/>
  <c r="H16" i="3"/>
  <c r="F16" i="3"/>
  <c r="D10" i="27"/>
  <c r="D8" i="27"/>
  <c r="D9" i="27"/>
  <c r="D5" i="6" l="1"/>
  <c r="D6" i="6"/>
  <c r="D7" i="6"/>
  <c r="D8" i="6"/>
  <c r="D4" i="6"/>
  <c r="L9" i="3" l="1"/>
  <c r="D4" i="23" l="1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4" i="22"/>
  <c r="D4" i="19"/>
  <c r="D4" i="17" l="1"/>
  <c r="D4" i="16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4" i="15"/>
  <c r="D5" i="11"/>
  <c r="D6" i="11"/>
  <c r="D7" i="11"/>
  <c r="D8" i="11"/>
  <c r="D9" i="11"/>
  <c r="D10" i="11"/>
  <c r="D11" i="11"/>
  <c r="D12" i="11"/>
  <c r="D13" i="11"/>
  <c r="D4" i="11"/>
  <c r="I11" i="9"/>
  <c r="I12" i="9" s="1"/>
  <c r="H11" i="9"/>
  <c r="H12" i="9" s="1"/>
  <c r="G11" i="9"/>
  <c r="G12" i="9" s="1"/>
  <c r="F11" i="9"/>
  <c r="F12" i="9" s="1"/>
  <c r="D11" i="9"/>
  <c r="D5" i="8"/>
  <c r="D6" i="8"/>
  <c r="D7" i="8"/>
  <c r="D8" i="8"/>
  <c r="D9" i="8"/>
  <c r="D10" i="8"/>
  <c r="D4" i="8"/>
  <c r="D12" i="9" l="1"/>
  <c r="E6" i="9" s="1"/>
  <c r="I8" i="5"/>
  <c r="I14" i="5" s="1"/>
  <c r="H8" i="5"/>
  <c r="H14" i="5" s="1"/>
  <c r="G8" i="5"/>
  <c r="G14" i="5" s="1"/>
  <c r="F8" i="5"/>
  <c r="F14" i="5" s="1"/>
  <c r="D8" i="5"/>
  <c r="L14" i="4"/>
  <c r="L4" i="4"/>
  <c r="L5" i="4"/>
  <c r="L6" i="4"/>
  <c r="L7" i="4"/>
  <c r="L8" i="4"/>
  <c r="L9" i="4"/>
  <c r="L10" i="4"/>
  <c r="L11" i="4"/>
  <c r="L12" i="4"/>
  <c r="L13" i="4"/>
  <c r="J4" i="4"/>
  <c r="J5" i="4"/>
  <c r="J6" i="4"/>
  <c r="J7" i="4"/>
  <c r="J8" i="4"/>
  <c r="J9" i="4"/>
  <c r="J10" i="4"/>
  <c r="J11" i="4"/>
  <c r="J12" i="4"/>
  <c r="J13" i="4"/>
  <c r="J14" i="4"/>
  <c r="H4" i="4"/>
  <c r="H5" i="4"/>
  <c r="H6" i="4"/>
  <c r="H7" i="4"/>
  <c r="H8" i="4"/>
  <c r="H9" i="4"/>
  <c r="H10" i="4"/>
  <c r="H11" i="4"/>
  <c r="H12" i="4"/>
  <c r="H13" i="4"/>
  <c r="H14" i="4"/>
  <c r="F4" i="4"/>
  <c r="F5" i="4"/>
  <c r="F6" i="4"/>
  <c r="F7" i="4"/>
  <c r="F8" i="4"/>
  <c r="F9" i="4"/>
  <c r="F10" i="4"/>
  <c r="F11" i="4"/>
  <c r="F12" i="4"/>
  <c r="F13" i="4"/>
  <c r="F14" i="4"/>
  <c r="L15" i="4"/>
  <c r="J15" i="4"/>
  <c r="H15" i="4"/>
  <c r="F15" i="4"/>
  <c r="D4" i="4"/>
  <c r="D5" i="4"/>
  <c r="D6" i="4"/>
  <c r="D7" i="4"/>
  <c r="D8" i="4"/>
  <c r="D9" i="4"/>
  <c r="D10" i="4"/>
  <c r="D11" i="4"/>
  <c r="D12" i="4"/>
  <c r="D13" i="4"/>
  <c r="D14" i="4"/>
  <c r="D15" i="4"/>
  <c r="L6" i="3"/>
  <c r="J6" i="3"/>
  <c r="H6" i="3"/>
  <c r="F7" i="3"/>
  <c r="F8" i="3"/>
  <c r="F9" i="3"/>
  <c r="F6" i="3"/>
  <c r="D6" i="3"/>
  <c r="D6" i="27"/>
  <c r="H28" i="2"/>
  <c r="G28" i="2"/>
  <c r="F28" i="2"/>
  <c r="E28" i="2"/>
  <c r="C28" i="2"/>
  <c r="C30" i="2" s="1"/>
  <c r="E8" i="9" l="1"/>
  <c r="E4" i="9"/>
  <c r="E7" i="9"/>
  <c r="E10" i="9"/>
  <c r="E5" i="9"/>
  <c r="E9" i="9"/>
  <c r="E12" i="9"/>
  <c r="E11" i="9"/>
  <c r="D12" i="5"/>
  <c r="D14" i="5" s="1"/>
  <c r="E14" i="5" s="1"/>
  <c r="D26" i="2"/>
  <c r="D30" i="2"/>
  <c r="D29" i="2"/>
  <c r="D28" i="2"/>
  <c r="D27" i="2"/>
  <c r="E12" i="5" l="1"/>
  <c r="E13" i="5"/>
  <c r="E6" i="5"/>
  <c r="E8" i="5"/>
  <c r="E9" i="5"/>
  <c r="E10" i="5"/>
  <c r="E5" i="5"/>
  <c r="E11" i="5"/>
  <c r="E7" i="5"/>
</calcChain>
</file>

<file path=xl/sharedStrings.xml><?xml version="1.0" encoding="utf-8"?>
<sst xmlns="http://schemas.openxmlformats.org/spreadsheetml/2006/main" count="1297" uniqueCount="952">
  <si>
    <t>Total</t>
  </si>
  <si>
    <t>Leve</t>
  </si>
  <si>
    <t>Grave</t>
  </si>
  <si>
    <t>Muy grave</t>
  </si>
  <si>
    <t>Mortal</t>
  </si>
  <si>
    <t>En el centro de trabajo</t>
  </si>
  <si>
    <t>En desplazamiento en jornada</t>
  </si>
  <si>
    <t>En otro centro o lugar de trabajo</t>
  </si>
  <si>
    <t>Agricultura</t>
  </si>
  <si>
    <t>Industria</t>
  </si>
  <si>
    <t>Construcción</t>
  </si>
  <si>
    <t>Servicios</t>
  </si>
  <si>
    <t>Menos de 20 años</t>
  </si>
  <si>
    <t>Entre 20 y 24 años</t>
  </si>
  <si>
    <t>Entre 25 y 29 años</t>
  </si>
  <si>
    <t>Entre 30 y 34 años</t>
  </si>
  <si>
    <t>Entre 35 y 39 años</t>
  </si>
  <si>
    <t>Entre 40 y 44 años</t>
  </si>
  <si>
    <t>Entre 45 y 49 años</t>
  </si>
  <si>
    <t>Entre 50 y 54 años</t>
  </si>
  <si>
    <t>Entre 55 y 59 años</t>
  </si>
  <si>
    <t>Entre 60 y 64 años</t>
  </si>
  <si>
    <t>65 o más años</t>
  </si>
  <si>
    <t>No consta</t>
  </si>
  <si>
    <t>Relación laboral de carácter especial</t>
  </si>
  <si>
    <t>TEMPORAL</t>
  </si>
  <si>
    <t>11 Miembros del poder ejecutivo y de los cuerpos legislativos. directivos de la Administración Pública y organizaciones de interés social. directores ejecutivos</t>
  </si>
  <si>
    <t>12 Directores de departamentos administrativos y comerciales</t>
  </si>
  <si>
    <t>13 Directores de producción y operaciones</t>
  </si>
  <si>
    <t>14 Directores y gerentes de empresas de alojamiento, restauración y comercio</t>
  </si>
  <si>
    <t>15 Directores y gerentes de otras empresas de servicios no clasificados bajo otros epígrafes</t>
  </si>
  <si>
    <t>21 Profesionales de la salud</t>
  </si>
  <si>
    <t>22 Profesionales de la enseñanza infantil, primaria, secundaria y postsecundaria</t>
  </si>
  <si>
    <t>23 Otros profesionales de la enseñanza</t>
  </si>
  <si>
    <t>24 Profesionales de la ciencias físicas, químicas, matemáticas y de las ingenierías</t>
  </si>
  <si>
    <t>25 Profesionales en derecho</t>
  </si>
  <si>
    <t>26 Especialistas en organización de la Administración Pública y de las empresas y en la comercialización</t>
  </si>
  <si>
    <t>27 Profesionales de las tecnologías de la información</t>
  </si>
  <si>
    <t>28 Profesionales en ciencias sociales</t>
  </si>
  <si>
    <t>29 Profesionales de la cultura y el espectáculo</t>
  </si>
  <si>
    <t>31 Técnicos de las ciencias y de las ingenierías</t>
  </si>
  <si>
    <t>32 Supervisores en ingeniería de minas, de industrias manufactureras y de la construcción</t>
  </si>
  <si>
    <t>33 Técnicos sanitarios y profesionales de las terapias alternativas</t>
  </si>
  <si>
    <t>34 Profesionales de apoyo en finanzas y matemáticas</t>
  </si>
  <si>
    <t>35 Representantes, agentes comerciales y afines</t>
  </si>
  <si>
    <t>36 Profesionales de apoyo a la gestión administrativa. técnicos de las fuerzas y cuerpos de seguridad</t>
  </si>
  <si>
    <t>37 Profesionales de apoyo de servicios jurídicos, sociales, culturales, deportivos y afines</t>
  </si>
  <si>
    <t>38 Técnicos de las tecnologías de la información y las comunicaciones (TIC)</t>
  </si>
  <si>
    <t>41 Empleados en servicios contables, financieros, y de servicios de apoyo a la producción y al transporte</t>
  </si>
  <si>
    <t>42 Empleados de bibliotecas, servicios de correos y afines</t>
  </si>
  <si>
    <t>43 Otros empleados administrativos sin tareas de atención al público</t>
  </si>
  <si>
    <t>44 Empleados de agencias de viajes, recepcionistas y telefonistas. empleados de ventanilla y afines (excepto taquilleros)</t>
  </si>
  <si>
    <t>45 Empleados administrativos con tareas de atención al público no clasificados bajo otros epígrafes</t>
  </si>
  <si>
    <t>50 Camareros y cocineros propietarios</t>
  </si>
  <si>
    <t>51 Trabajadores asalariados de los servicios de restauración</t>
  </si>
  <si>
    <t>52 Dependientes en tiendas y almacenes</t>
  </si>
  <si>
    <t>53 Comerciantes propietarios de tiendas</t>
  </si>
  <si>
    <t>54 Vendedores (excepto en tiendas y almacenes)</t>
  </si>
  <si>
    <t>55 Cajeros y taquilleros (excepto bancos)</t>
  </si>
  <si>
    <t>56 Trabajadores de los cuidados a las personas en servicios de salud</t>
  </si>
  <si>
    <t>57 Otros trabajadores de los cuidados a las personas</t>
  </si>
  <si>
    <t>58 Trabajadores de los servicios personales</t>
  </si>
  <si>
    <t>59 Trabajadores de los servicios de protección y seguridad</t>
  </si>
  <si>
    <t>61 Trabajadores cualificados en actividades agrícolas</t>
  </si>
  <si>
    <t>62 Trabajadores cualificados en actividades ganaderas, (incluidas avícolas, apícolas y similares)</t>
  </si>
  <si>
    <t>63 Trabajadores cualificados en actividades agropecuarias mixtas</t>
  </si>
  <si>
    <t>64 Trabajadores cualificados en actividades forestales, pesqueras y cinegéticas</t>
  </si>
  <si>
    <t>71 Trabajadores en obras estructurales de construcción y afines</t>
  </si>
  <si>
    <t>72 Trabajadores de acabado de construcciones e instalaciones (excepto electricistas), pintores y afines</t>
  </si>
  <si>
    <t>73 Soldadores, chapistas, montadores de estructuras metálicas, herreros, elaboradores de herramientas y afines</t>
  </si>
  <si>
    <t>74 Mecánicos y ajustadores de maquinaria</t>
  </si>
  <si>
    <t>75 Trabajadores especializados en electricidad y electrotecnología</t>
  </si>
  <si>
    <t>76 Mecánicos de precisión en metales, ceramistas, vidrieros, artesanos y trabajadores de artes gráficas</t>
  </si>
  <si>
    <t>77 Trabajadores de la industria de la alimentación, bebidas y tabaco</t>
  </si>
  <si>
    <t>78 Trabajadores de la madera, textil, confección, piel, cuero, calzado y otros operarios en oficios</t>
  </si>
  <si>
    <t>81 Operadores de instalaciones y maquinaria fijas</t>
  </si>
  <si>
    <t>82 Montadores y ensambladores en fábricas</t>
  </si>
  <si>
    <t>83 Maquinistas de locomotoras, operadores de maquinaria agrícola y de equipos pesados móviles, y marineros</t>
  </si>
  <si>
    <t>84 Conductores de vehículos para el transporte urbano o por carretera</t>
  </si>
  <si>
    <t>91 Empleados domésticos</t>
  </si>
  <si>
    <t>92 Otro personal de limpieza</t>
  </si>
  <si>
    <t>93 Ayudantes de preparación de alimentos</t>
  </si>
  <si>
    <t>94 Recogedores de residuos urbanos, vendedores callejeros y otras ocupaciones elementales en servicios</t>
  </si>
  <si>
    <t>95 Peones agrarios, forestales y de la pesca</t>
  </si>
  <si>
    <t>96 Peones de la construcción y de la minería</t>
  </si>
  <si>
    <t>97 Peones de las industrias manufactureras</t>
  </si>
  <si>
    <t>98 Peones del transporte, descargadores y reponedores</t>
  </si>
  <si>
    <t>Menos de 3 meses</t>
  </si>
  <si>
    <t>Entre 3 y 6 meses</t>
  </si>
  <si>
    <t>Entre 7 y 12 meses</t>
  </si>
  <si>
    <t>Entre 13 y 24 meses</t>
  </si>
  <si>
    <t>Entre 25 y 48 meses</t>
  </si>
  <si>
    <t>Más de 48 meses</t>
  </si>
  <si>
    <t>África</t>
  </si>
  <si>
    <t>América Central</t>
  </si>
  <si>
    <t>América del Sur</t>
  </si>
  <si>
    <t>Asia</t>
  </si>
  <si>
    <t>Unión Europea</t>
  </si>
  <si>
    <t>012 Argelia</t>
  </si>
  <si>
    <t>032 Argentina</t>
  </si>
  <si>
    <t>056 Bélgica</t>
  </si>
  <si>
    <t>068 Bolivia</t>
  </si>
  <si>
    <t>076 Brasil</t>
  </si>
  <si>
    <t>100 Bulgaria</t>
  </si>
  <si>
    <t>120 Camerún</t>
  </si>
  <si>
    <t>152 Chile</t>
  </si>
  <si>
    <t>170 Colombia</t>
  </si>
  <si>
    <t>192 Cuba</t>
  </si>
  <si>
    <t>214 Dominicana (República)</t>
  </si>
  <si>
    <t>218 Ecuador</t>
  </si>
  <si>
    <t>250 Francia</t>
  </si>
  <si>
    <t>268 Georgia</t>
  </si>
  <si>
    <t>270 Gambia</t>
  </si>
  <si>
    <t>276 Alemania</t>
  </si>
  <si>
    <t>288 Ghana</t>
  </si>
  <si>
    <t>320 Guatemala</t>
  </si>
  <si>
    <t>340 Honduras</t>
  </si>
  <si>
    <t>356 India</t>
  </si>
  <si>
    <t>380 Italia</t>
  </si>
  <si>
    <t>440 Lituania</t>
  </si>
  <si>
    <t>466 Mali</t>
  </si>
  <si>
    <t>478 Mauritania</t>
  </si>
  <si>
    <t>498 Moldavia</t>
  </si>
  <si>
    <t>504 Marruecos</t>
  </si>
  <si>
    <t>524 Nepal</t>
  </si>
  <si>
    <t>558 Nicaragua</t>
  </si>
  <si>
    <t>566 Nigeria</t>
  </si>
  <si>
    <t>586 Pakistán</t>
  </si>
  <si>
    <t>600 Paraguay</t>
  </si>
  <si>
    <t>604 Perú</t>
  </si>
  <si>
    <t>616 Polonia</t>
  </si>
  <si>
    <t>620 Portugal</t>
  </si>
  <si>
    <t>642 Rumanía</t>
  </si>
  <si>
    <t>643 Rusia</t>
  </si>
  <si>
    <t>686 Senegal</t>
  </si>
  <si>
    <t>703 Eslovaquia</t>
  </si>
  <si>
    <t>724 España</t>
  </si>
  <si>
    <t>792 Turquía</t>
  </si>
  <si>
    <t>804 Ucrania</t>
  </si>
  <si>
    <t>826 Reino Unido</t>
  </si>
  <si>
    <t>858 Uruguay</t>
  </si>
  <si>
    <t>862 Venezuela</t>
  </si>
  <si>
    <t>Entre 1 y 9 trabajadores</t>
  </si>
  <si>
    <t>Entre 10 y 25 trabajadores</t>
  </si>
  <si>
    <t>Entre 26 y 49 trabajadores</t>
  </si>
  <si>
    <t>Entre 50 y 99 trabajadores</t>
  </si>
  <si>
    <t>Entre 100 y 249 trabajadores</t>
  </si>
  <si>
    <t>Entre 250 y 499 trabajadores</t>
  </si>
  <si>
    <t>Entre 500 y 999 trabajadores</t>
  </si>
  <si>
    <t>1000 o más trabajadores</t>
  </si>
  <si>
    <t>30001 Abanilla</t>
  </si>
  <si>
    <t>30002 Abarán</t>
  </si>
  <si>
    <t>30003 Águilas</t>
  </si>
  <si>
    <t>30004 Albudeite</t>
  </si>
  <si>
    <t>30005 Alcantarilla</t>
  </si>
  <si>
    <t>30007 Alguazas</t>
  </si>
  <si>
    <t>30008 Alhama de Murcia</t>
  </si>
  <si>
    <t>30009 Archena</t>
  </si>
  <si>
    <t>30010 Beniel</t>
  </si>
  <si>
    <t>30011 Blanca</t>
  </si>
  <si>
    <t>30012 Bullas</t>
  </si>
  <si>
    <t>30013 Calasparra</t>
  </si>
  <si>
    <t>30014 Campos del Río</t>
  </si>
  <si>
    <t>30015 Caravaca de la Cruz</t>
  </si>
  <si>
    <t>30016 Cartagena</t>
  </si>
  <si>
    <t>30017 Cehegín</t>
  </si>
  <si>
    <t>30018 Ceutí</t>
  </si>
  <si>
    <t>30019 Cieza</t>
  </si>
  <si>
    <t>30020 Fortuna</t>
  </si>
  <si>
    <t>30021 Fuente Álamo</t>
  </si>
  <si>
    <t>30022 Jumilla</t>
  </si>
  <si>
    <t>30023 Librilla</t>
  </si>
  <si>
    <t>30024 Lorca</t>
  </si>
  <si>
    <t>30025 Lorquí</t>
  </si>
  <si>
    <t>30026 Mazarrón</t>
  </si>
  <si>
    <t>30027 Molina de Segura</t>
  </si>
  <si>
    <t>30028 Moratalla</t>
  </si>
  <si>
    <t>30029 Mula</t>
  </si>
  <si>
    <t>30030 Murcia</t>
  </si>
  <si>
    <t>30031 Ojós</t>
  </si>
  <si>
    <t>30032 Pliego</t>
  </si>
  <si>
    <t>30033 Puerto Lumbreras</t>
  </si>
  <si>
    <t>30034 Ricote</t>
  </si>
  <si>
    <t>30035 San Javier</t>
  </si>
  <si>
    <t>30036 San Pedro del Pinatar</t>
  </si>
  <si>
    <t>30037 Torre Pacheco</t>
  </si>
  <si>
    <t>30038 Las Torres de Cotillas</t>
  </si>
  <si>
    <t>30039 Totana</t>
  </si>
  <si>
    <t>30040 Ulea</t>
  </si>
  <si>
    <t>30041 La Unión</t>
  </si>
  <si>
    <t>30042 Villanueva del Río Segura</t>
  </si>
  <si>
    <t>30043 Yecla</t>
  </si>
  <si>
    <t>30901 Santomera</t>
  </si>
  <si>
    <t>30902 Los Alcázares</t>
  </si>
  <si>
    <t>011 Cultivos no perennes</t>
  </si>
  <si>
    <t>012 Cultivos perennes</t>
  </si>
  <si>
    <t>013 Propagación de plantas</t>
  </si>
  <si>
    <t>014 Producción ganadera</t>
  </si>
  <si>
    <t>015 Producción agrícola combinada con la producción ganadera</t>
  </si>
  <si>
    <t>016 Actividades de apoyo a la agricultura, a la ganadería y de preparación posterior a la cosecha</t>
  </si>
  <si>
    <t>021 Silvicultura y otras actividades forestales</t>
  </si>
  <si>
    <t>024 Servicios de apoyo a la silvicultura</t>
  </si>
  <si>
    <t>031 Pesca</t>
  </si>
  <si>
    <t>032 Acuicultura</t>
  </si>
  <si>
    <t>081 Extracción de piedra, arena y arcilla</t>
  </si>
  <si>
    <t>089 Industrias extractivas n.c.o.p.</t>
  </si>
  <si>
    <t>091 Actividades de apoyo a la extracción de petróleo y gas natural</t>
  </si>
  <si>
    <t>101 Procesado y conservación de carne y elaboración de productos cárnicos</t>
  </si>
  <si>
    <t>102 Procesado y conservación de pescados, crustáceos y moluscos</t>
  </si>
  <si>
    <t>103 Procesado y conservación de frutas y hortalizas</t>
  </si>
  <si>
    <t>104 Fabricación de aceites y grasas vegetales y animales</t>
  </si>
  <si>
    <t>105 Fabricación de productos lácteos</t>
  </si>
  <si>
    <t>106 Fabricación de productos de molinería, almidones y productos amiláceos</t>
  </si>
  <si>
    <t>107 Fabricación de productos de panadería y pastas alimenticias</t>
  </si>
  <si>
    <t>108 Fabricación de otros productos alimenticios</t>
  </si>
  <si>
    <t>109 Fabricación de productos para la alimentación animal</t>
  </si>
  <si>
    <t>110 Fabricación de bebidas</t>
  </si>
  <si>
    <t>131 Preparación e hilado de fibras textiles</t>
  </si>
  <si>
    <t>132 Fabricación de tejidos textiles</t>
  </si>
  <si>
    <t>133 Acabado de textiles</t>
  </si>
  <si>
    <t>139 Fabricación de otros productos textiles</t>
  </si>
  <si>
    <t>141 Confección de prendas de vestir, excepto de peletería</t>
  </si>
  <si>
    <t>151 Preparación, curtido y acabado del cuero. fabricación de artículos de marroquinería, viaje y de guarnicionería y talabartería. preparación y teñido de pieles</t>
  </si>
  <si>
    <t>152 Fabricación de calzado</t>
  </si>
  <si>
    <t>161 Aserrado y cepillado de la madera</t>
  </si>
  <si>
    <t>162 Fabricación de productos de madera, corcho, cestería y espartería</t>
  </si>
  <si>
    <t>171 Fabricación de pasta papelera, papel y cartón</t>
  </si>
  <si>
    <t>172 Fabricación de artículos de papel y de cartón</t>
  </si>
  <si>
    <t>181 Artes gráficas y servicios relacionados con las mismas</t>
  </si>
  <si>
    <t>191 Coquerías</t>
  </si>
  <si>
    <t>201 Fabricación de productos químicos básicos, compuestos nitrogenados, fertilizantes, plásticos y caucho sintético en formas primarias</t>
  </si>
  <si>
    <t>203 Fabricación de pinturas, barnices y revestimientos similares. tintas de imprenta y masillas</t>
  </si>
  <si>
    <t>204 Fabricación de jabones, detergentes y otros artículos de limpieza y abrillantamiento. fabricación de perfumes y cosméticos</t>
  </si>
  <si>
    <t>205 Fabricación de otros productos químicos</t>
  </si>
  <si>
    <t>206 Fabricación de fibras artificiales y sintéticas</t>
  </si>
  <si>
    <t>211 Fabricación de productos farmacéuticos de base</t>
  </si>
  <si>
    <t>212 Fabricación de especialidades farmacéuticas</t>
  </si>
  <si>
    <t>221 Fabricación de productos de caucho</t>
  </si>
  <si>
    <t>222 Fabricación de productos de plástico</t>
  </si>
  <si>
    <t>231 Fabricación de vidrio y productos de vidrio</t>
  </si>
  <si>
    <t>233 Fabricación de productos cerámicos para la construcción</t>
  </si>
  <si>
    <t>234 Fabricación de otros productos cerámicos</t>
  </si>
  <si>
    <t>235 Fabricación de cemento, cal y yeso</t>
  </si>
  <si>
    <t>236 Fabricación de elementos de hormigón, cemento y yeso</t>
  </si>
  <si>
    <t>237 Corte, tallado y acabado de la piedra</t>
  </si>
  <si>
    <t>239 Fabricación de productos abrasivos y productos minerales no metálicos n.c.o.p.</t>
  </si>
  <si>
    <t>241 Fabricación de productos básicos de hierro, acero y ferroaleaciones</t>
  </si>
  <si>
    <t>242 Fabricación de tubos, tuberías, perfiles huecos y sus accesorios, de acero</t>
  </si>
  <si>
    <t>243 Fabricación de otros productos de primera transformación del acero</t>
  </si>
  <si>
    <t>244 Producción de metales preciosos y de otros metales no férreos</t>
  </si>
  <si>
    <t>245 Fundición de metales</t>
  </si>
  <si>
    <t>251 Fabricación de elementos metálicos para la construcción</t>
  </si>
  <si>
    <t>252 Fabricación de cisternas, grandes depósitos y contenedores de metal</t>
  </si>
  <si>
    <t>255 Forja, estampación y embutición de metales. metalurgia de polvos</t>
  </si>
  <si>
    <t>256 Tratamiento y revestimiento de metales. ingeniería mecánica por cuenta de terceros</t>
  </si>
  <si>
    <t>257 Fabricación de artículos de cuchillería y cubertería, herramientas y ferretería</t>
  </si>
  <si>
    <t>259 Fabricación de otros productos metálicos</t>
  </si>
  <si>
    <t>265 Fabricación de instrumentos y aparatos de medida, verificación y navegación. fabricación de relojes</t>
  </si>
  <si>
    <t>271 Fabricación de motores, generadores y transformadores eléctricos, y de aparatos de distribución y control eléctrico</t>
  </si>
  <si>
    <t>274 Fabricación de lámparas y aparatos eléctricos de iluminación</t>
  </si>
  <si>
    <t>279 Fabricación de otro material y equipo eléctrico</t>
  </si>
  <si>
    <t>281 Fabricación de maquinaria de uso general</t>
  </si>
  <si>
    <t>282 Fabricación de otra maquinaria de uso general</t>
  </si>
  <si>
    <t>283 Fabricación de maquinaria agraria y forestal</t>
  </si>
  <si>
    <t>284 Fabricación de máquinas herramienta para trabajar el metal y otras máquinas herramienta</t>
  </si>
  <si>
    <t>289 Fabricación de otra maquinaria para usos específicos</t>
  </si>
  <si>
    <t>292 Fabricación de carrocerías para vehículos de motor. fabricación de remolques y semirremolques</t>
  </si>
  <si>
    <t>293 Fabricación de componentes, piezas y accesorios para vehículos de motor</t>
  </si>
  <si>
    <t>301 Construcción naval</t>
  </si>
  <si>
    <t>309 Fabricación de otro material de transporte n.c.o.p.</t>
  </si>
  <si>
    <t>310 Fabricación de muebles</t>
  </si>
  <si>
    <t>323 Fabricación de artículos de deporte</t>
  </si>
  <si>
    <t>325 Fabricación de instrumentos y suministros médicos y odontológicos</t>
  </si>
  <si>
    <t>329 Industrias manufactureras n.c.o.p.</t>
  </si>
  <si>
    <t>331 Reparación de productos metálicos, maquinaria y equipo</t>
  </si>
  <si>
    <t>332 Instalación de máquinas y equipos industriales</t>
  </si>
  <si>
    <t>351 Producción, transporte y distribución de energía eléctrica</t>
  </si>
  <si>
    <t>360 Captación, depuración y distribución de agua</t>
  </si>
  <si>
    <t>370 Recogida y tratamiento de aguas residuales</t>
  </si>
  <si>
    <t>381 Recogida de residuos</t>
  </si>
  <si>
    <t>382 Tratamiento y eliminación de residuos</t>
  </si>
  <si>
    <t>383 Valorización</t>
  </si>
  <si>
    <t>411 Promoción inmobiliaria</t>
  </si>
  <si>
    <t>412 Construcción de edificios</t>
  </si>
  <si>
    <t>421 Construcción de carreteras y vías férreas, puentes y túneles</t>
  </si>
  <si>
    <t>422 Construcción de redes</t>
  </si>
  <si>
    <t>429 Construcción de otros proyectos de ingeniería civil</t>
  </si>
  <si>
    <t>431 Demolición y preparación de terrenos</t>
  </si>
  <si>
    <t>432 Instalaciones eléctricas, de fontanería y otras instalaciones en obras de construcción</t>
  </si>
  <si>
    <t>433 Acabado de edificios</t>
  </si>
  <si>
    <t>439 Otras actividades de construcción especializada</t>
  </si>
  <si>
    <t>451 Venta de vehículos de motor</t>
  </si>
  <si>
    <t>452 Mantenimiento y reparación de vehículos de motor</t>
  </si>
  <si>
    <t>453 Comercio de repuestos y accesorios de vehículos de motor</t>
  </si>
  <si>
    <t>454 Venta, mantenimiento y reparación de motocicletas y de sus repuestos y accesorios</t>
  </si>
  <si>
    <t>461 Intermediarios del comercio</t>
  </si>
  <si>
    <t>462 Comercio al por mayor de materias primas agrarias y de animales vivos</t>
  </si>
  <si>
    <t>463 Comercio al por mayor de productos alimenticios, bebidas y tabaco</t>
  </si>
  <si>
    <t>464 Comercio al por mayor de artículos de uso doméstico</t>
  </si>
  <si>
    <t>465 Comercio al por mayor de equipos para las tecnologías de la información y las comunicaciones</t>
  </si>
  <si>
    <t>466 Comercio al por mayor de otra maquinaria, equipos y suministros</t>
  </si>
  <si>
    <t>467 Otro comercio al por mayor especializado</t>
  </si>
  <si>
    <t>469 Comercio al por mayor no especializado</t>
  </si>
  <si>
    <t>471 Comercio al por menor en establecimientos no especializados</t>
  </si>
  <si>
    <t>472 Comercio al por menor de productos alimenticios, bebidas y tabaco en establecimientos especializados</t>
  </si>
  <si>
    <t>473 Comercio al por menor de combustible para la automoción en establecimientos especializados</t>
  </si>
  <si>
    <t>474 Comercio al por menor de equipos para las tecnologías de la información y las comunicaciones en establecimientos especializados</t>
  </si>
  <si>
    <t>475 Comercio al por menor de otros artículos de uso doméstico en establecimientos especializados</t>
  </si>
  <si>
    <t>476 Comercio al por menor de artículos culturales y recreativos en establecimientos especializados</t>
  </si>
  <si>
    <t>477 Comercio al por menor de otros artículos en establecimientos especializados</t>
  </si>
  <si>
    <t>478 Comercio al por menor en puestos de venta y en mercadillos</t>
  </si>
  <si>
    <t>479 Comercio al por menor no realizado ni en establecimientos, ni en puestos de venta ni en mercadillos</t>
  </si>
  <si>
    <t>491 Transporte interurbano de pasajeros por ferrocarril</t>
  </si>
  <si>
    <t>493 Otro transporte terrestre de pasajeros</t>
  </si>
  <si>
    <t>494 Transporte de mercancías por carretera y servicios de mudanza</t>
  </si>
  <si>
    <t>495 Transporte por tubería</t>
  </si>
  <si>
    <t>501 Transporte marítimo de pasajeros</t>
  </si>
  <si>
    <t>502 Transporte marítimo de mercancías</t>
  </si>
  <si>
    <t>504 Transporte de mercancías por vías navegables interiores</t>
  </si>
  <si>
    <t>511 Transporte aéreo de pasajeros</t>
  </si>
  <si>
    <t>521 Depósito y almacenamiento</t>
  </si>
  <si>
    <t>522 Actividades anexas al transporte</t>
  </si>
  <si>
    <t>531 Actividades postales sometidas a la obligación del servicio universal</t>
  </si>
  <si>
    <t>532 Otras actividades postales y de correos</t>
  </si>
  <si>
    <t>551 Hoteles y alojamientos similares</t>
  </si>
  <si>
    <t>552 Alojamientos turísticos y otros alojamientos de corta estancia</t>
  </si>
  <si>
    <t>553 Campings y aparcamientos para caravanas</t>
  </si>
  <si>
    <t>561 Restaurantes y puestos de comidas</t>
  </si>
  <si>
    <t>562 Provisión de comidas preparadas para eventos y otros servicios de comidas</t>
  </si>
  <si>
    <t>563 Establecimientos de bebidas</t>
  </si>
  <si>
    <t>591 Actividades cinematográficas, de vídeo y de programas de televisión</t>
  </si>
  <si>
    <t>601 Actividades de radiodifusión</t>
  </si>
  <si>
    <t>602 Actividades de programación y emisión de televisión</t>
  </si>
  <si>
    <t>611 Telecomunicaciones por cable</t>
  </si>
  <si>
    <t>612 Telecomunicaciones inalámbricas</t>
  </si>
  <si>
    <t>613 Telecomunicaciones por satélite</t>
  </si>
  <si>
    <t>619 Otras actividades de telecomunicaciones</t>
  </si>
  <si>
    <t>620 Programación, consultoría y otras actividades relacionadas con la informática</t>
  </si>
  <si>
    <t>639 Otros servicios de información</t>
  </si>
  <si>
    <t>641 Intermediación monetaria</t>
  </si>
  <si>
    <t>649 Otros servicios financieros, excepto seguros y fondos de pensiones</t>
  </si>
  <si>
    <t>651 Seguros</t>
  </si>
  <si>
    <t>662 Actividades auxiliares a seguros y fondos de pensiones</t>
  </si>
  <si>
    <t>683 Actividades inmobiliarias por cuenta de terceros</t>
  </si>
  <si>
    <t>691 Actividades jurídicas</t>
  </si>
  <si>
    <t>692 Actividades de contabilidad, teneduría de libros, auditoría y asesoría fiscal</t>
  </si>
  <si>
    <t>702 Actividades de consultoría de gestión empresarial</t>
  </si>
  <si>
    <t>711 Servicios técnicos de arquitectura e ingeniería y otras actividades relacionadas con el asesoramiento técnico</t>
  </si>
  <si>
    <t>712 Ensayos y análisis técnicos</t>
  </si>
  <si>
    <t>721 Investigación y desarrollo experimental en ciencias naturales y técnicas</t>
  </si>
  <si>
    <t>731 Publicidad</t>
  </si>
  <si>
    <t>732 Estudio de mercado y realización de encuestas de opinión pública</t>
  </si>
  <si>
    <t>742 Actividades de fotografía</t>
  </si>
  <si>
    <t>749 Otras actividades profesionales, científicas y técnicas n.c.o.p.</t>
  </si>
  <si>
    <t>750 Actividades veterinarias</t>
  </si>
  <si>
    <t>771 Alquiler de vehículos de motor</t>
  </si>
  <si>
    <t>773 Alquiler de otra maquinaria, equipos y bienes tangibles</t>
  </si>
  <si>
    <t>774 Arrendamiento de la propiedad intelectual y productos similares, excepto trabajos protegidos por los derechos de autor</t>
  </si>
  <si>
    <t>782 Actividades de las empresas de trabajo temporal</t>
  </si>
  <si>
    <t>783 Otra provisión de recursos humanos</t>
  </si>
  <si>
    <t>801 Actividades de seguridad privada</t>
  </si>
  <si>
    <t>811 Servicios integrales a edificios e instalaciones</t>
  </si>
  <si>
    <t>812 Actividades de limpieza</t>
  </si>
  <si>
    <t>813 Actividades de jardinería</t>
  </si>
  <si>
    <t>821 Actividades administrativas y auxiliares de oficina</t>
  </si>
  <si>
    <t>829 Actividades de apoyo a las empresas n.c.o.p.</t>
  </si>
  <si>
    <t>841 Administración Pública y de la política económica y social</t>
  </si>
  <si>
    <t>842 Prestación de servicios a la comunidad en general</t>
  </si>
  <si>
    <t>843 Seguridad Social obligatoria</t>
  </si>
  <si>
    <t>851 Educación preprimaria</t>
  </si>
  <si>
    <t>852 Educación primaria</t>
  </si>
  <si>
    <t>853 Educación secundaria</t>
  </si>
  <si>
    <t>854 Educación postsecundaria</t>
  </si>
  <si>
    <t>855 Otra educación</t>
  </si>
  <si>
    <t>861 Actividades hospitalarias</t>
  </si>
  <si>
    <t>862 Actividades médicas y odontológicas</t>
  </si>
  <si>
    <t>869 Otras actividades sanitarias</t>
  </si>
  <si>
    <t>871 Asistencia en establecimientos residenciales con cuidados sanitarios</t>
  </si>
  <si>
    <t>872 Asistencia en establecimientos residenciales para personas con discapacidad intelectual, enfermedad mental y drogodependencia</t>
  </si>
  <si>
    <t>873 Asistencia en establecimientos residenciales para personas mayores y con discapacidad física</t>
  </si>
  <si>
    <t>879 Otras actividades de asistencia en establecimientos residenciales</t>
  </si>
  <si>
    <t>881 Actividades de servicios sociales sin alojamiento para personas mayores y con discapacidad</t>
  </si>
  <si>
    <t>889 Otros actividades de servicios sociales sin alojamiento</t>
  </si>
  <si>
    <t>900 Actividades de creación, artísticas y espectáculos</t>
  </si>
  <si>
    <t>910 Actividades de bibliotecas, archivos, museos y otras actividades culturales</t>
  </si>
  <si>
    <t>920 Actividades de juegos de azar y apuestas</t>
  </si>
  <si>
    <t>931 Actividades deportivas</t>
  </si>
  <si>
    <t>932 Actividades recreativas y de entretenimiento</t>
  </si>
  <si>
    <t>941 Actividades de organizaciones empresariales, profesionales y patronales</t>
  </si>
  <si>
    <t>949 Otras actividades asociativas</t>
  </si>
  <si>
    <t>951 Reparación de ordenadores y equipos de comunicación</t>
  </si>
  <si>
    <t>952 Reparación de efectos personales y artículos de uso doméstico</t>
  </si>
  <si>
    <t>960 Otros servicios personales</t>
  </si>
  <si>
    <t>970 Actividades de los hogares como empleadores de personal doméstico</t>
  </si>
  <si>
    <t>990 Actividades de organizaciones y organismos extraterritoriales</t>
  </si>
  <si>
    <t>10</t>
  </si>
  <si>
    <t>11</t>
  </si>
  <si>
    <t>12</t>
  </si>
  <si>
    <t>Lunes</t>
  </si>
  <si>
    <t>Martes</t>
  </si>
  <si>
    <t>Miércoles</t>
  </si>
  <si>
    <t>Jueves</t>
  </si>
  <si>
    <t>Viernes</t>
  </si>
  <si>
    <t>Sábado</t>
  </si>
  <si>
    <t>Domingo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</si>
  <si>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</si>
  <si>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</si>
  <si>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</si>
  <si>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</si>
  <si>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</si>
  <si>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</si>
  <si>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</si>
  <si>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</si>
  <si>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</si>
  <si>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</si>
  <si>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</si>
  <si>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</si>
  <si>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</si>
  <si>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</si>
  <si>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</si>
  <si>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</si>
  <si>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</si>
  <si>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</si>
  <si>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</si>
  <si>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</si>
  <si>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</si>
  <si>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00 Ninguna información</t>
  </si>
  <si>
    <t>01 Zonas industriales - sin especificar</t>
  </si>
  <si>
    <t>02 Obras, construcción, cantera, mina a cielo abierto - sin especificar</t>
  </si>
  <si>
    <t>03 Lugares agrícolas, ganaderos, forestales, de piscicultura - sin especificar</t>
  </si>
  <si>
    <t>04 Lugares del sector servicios, oficinas, zonas de ocio, etc - sin especificar</t>
  </si>
  <si>
    <t>05 Centros sanitarios - sin especificar</t>
  </si>
  <si>
    <t>06 Lugares públicos, medios de transporte - sin especificar</t>
  </si>
  <si>
    <t>07 Domicilios - sin especificar</t>
  </si>
  <si>
    <t>08 Lugares de actividades deportivas - sin especificar</t>
  </si>
  <si>
    <t>09 En el aire, elevados - con excepción de las obras - sin especificar</t>
  </si>
  <si>
    <t>10 Subterráneos - con excepción de las obras - sin especificar</t>
  </si>
  <si>
    <t>11 En el agua, a bordo de todo tipo de navíos, excepto obras - sin especificar</t>
  </si>
  <si>
    <t>12 En medio hiperbárico, bajo el agua - excepto obras - sin especificar</t>
  </si>
  <si>
    <t>99 Otros Tipos de Lugar no codificados en esta clasificación</t>
  </si>
  <si>
    <t>0 Ninguna información - sin especificar</t>
  </si>
  <si>
    <t>1 Tareas de producción, transformación, almacenamiento - sin especificar</t>
  </si>
  <si>
    <t>2 Movimiento de tierras, construcción, demolición - sin especificar</t>
  </si>
  <si>
    <t>3 Labores agrícolas, forestales, ganaderas, piscícolas - sin especificar</t>
  </si>
  <si>
    <t>4 Servicios a empresas o a personal y trabajos intelectuales - sin especificar</t>
  </si>
  <si>
    <t>5 Tareas de instalación, mantenimiento, limpieza, gestión de residuos, vigilancia - sin especificar</t>
  </si>
  <si>
    <t>6 Circulación, actividades deportivas y artísticas - sin especificar</t>
  </si>
  <si>
    <t>9 Otros tipos de trabajo no codificados en esta clasificación - sin especificar</t>
  </si>
  <si>
    <t>11 Arrancar la máquina, parar la máquina.</t>
  </si>
  <si>
    <t>12 Alimentar la máquina, vaciar la máquina.</t>
  </si>
  <si>
    <t>13 Vigilar la máquina, hacer funcionar - conducir la máquina.</t>
  </si>
  <si>
    <t>21 Trabajar con herramientas manuales sin motor.</t>
  </si>
  <si>
    <t>22 Trabajar con herramientas manuales con motor.</t>
  </si>
  <si>
    <t>31 Conducir un medio de transporte o un equipo de carga - móvil y con motor.</t>
  </si>
  <si>
    <t>32 Conducir un medio de transporte o un equipo de carga - móvil y sin motor.</t>
  </si>
  <si>
    <t>33 Ser pasajero a bordo de un medio de transporte.</t>
  </si>
  <si>
    <t>41 Coger con la mano, agarrar, asir, sujetar en la mano, poner - en un plano horizontal.</t>
  </si>
  <si>
    <t>42 Ligar, atar, arrancar, deshacer, prensar, destornillar, atornillar, girar.</t>
  </si>
  <si>
    <t>43 Fijar, colgar, izar, instalar - en un plano vertical.</t>
  </si>
  <si>
    <t>44 Lanzar, proyectar lejos.</t>
  </si>
  <si>
    <t>45 Abrir, cerrar (una caja, un embalaje, un paquete).</t>
  </si>
  <si>
    <t>46 Verter, introducir líquidos, llenar, regar, pulverizar, vaciar, achicar.</t>
  </si>
  <si>
    <t>47 Abrir (un cajón), empujar (una puerta de un hangar, de un despacho, de un armario).</t>
  </si>
  <si>
    <t>49 Otra Actividad física específica conocida del grupo 40 pero no mencionada anteriormente.</t>
  </si>
  <si>
    <t>51 Transportar verticalmente - alzar, levantar, bajar, etc. un objeto.</t>
  </si>
  <si>
    <t>52 Transportar horizontalmente - tirar de, empujar, hacer rodar, etc. un objeto.</t>
  </si>
  <si>
    <t>53 Transportar una carga (portar) - por parte de una persona.</t>
  </si>
  <si>
    <t>61 Andar, correr, subir, bajar, etc.</t>
  </si>
  <si>
    <t>62 Entrar, salir.</t>
  </si>
  <si>
    <t>63 Saltar, abalanzarse, etc.</t>
  </si>
  <si>
    <t>64 Arrastrarse, trepar, etc.</t>
  </si>
  <si>
    <t>65 Levantarse, sentarse, etc.</t>
  </si>
  <si>
    <t>66 Nadar, sumergirse.</t>
  </si>
  <si>
    <t>67 Hacer movimientos en un mismo sitio.</t>
  </si>
  <si>
    <t>70 Estar presente - Sin especificar.</t>
  </si>
  <si>
    <t>99 Otra Actividad física específica no codificada en esta clasificación.</t>
  </si>
  <si>
    <t>0 Ninguna información</t>
  </si>
  <si>
    <t>5 Contacto con "agente material" cortante, punzante, duro, rugoso - Sin especificar</t>
  </si>
  <si>
    <t>9 Infartos, derrames cerebrales y otras patologías no traumáticas</t>
  </si>
  <si>
    <t>00 Ninguna información.</t>
  </si>
  <si>
    <t>11 Problema eléctrico causado por fallo en la instalación - que da lugar a un contacto indirecto.</t>
  </si>
  <si>
    <t>12 Problema eléctrico - que da lugar a un contacto directo.</t>
  </si>
  <si>
    <t>13 Explosión.</t>
  </si>
  <si>
    <t>14 Incendio, fuego.</t>
  </si>
  <si>
    <t>19 Otra Desviación conocida del grupo 10 pero no mencionada anteriormente.</t>
  </si>
  <si>
    <t>21 En estado de sólido - desbordamiento, vuelco.</t>
  </si>
  <si>
    <t>22 En estado líquido - escape, rezumamiento, derrame, salpicadura, aspersión.</t>
  </si>
  <si>
    <t>23 En estado gaseoso - vaporización, formación de aerosoles, formación de gases.</t>
  </si>
  <si>
    <t>24 Pulverulento - emanación de humos, emisión de polvo, partículas.</t>
  </si>
  <si>
    <t>29 Otra Desviación conocida del grupo 20 pero no mencionada anteriormente.</t>
  </si>
  <si>
    <t>31 Rotura de material, en las juntas, en las conexiones.</t>
  </si>
  <si>
    <t>32 Rotura, estallido, en fragmentos (madera, cristal, metal, piedra, plástico, otros).</t>
  </si>
  <si>
    <t>33 Resbalón, caída, derrumbamiento de Agente material - superior (que cae sobre la víctima).</t>
  </si>
  <si>
    <t>34 Resbalón, caída, derrumbamiento de Agente material - inferior (que arrastra a la víctima).</t>
  </si>
  <si>
    <t>35 Resbalón, caída, derrumbamiento de Agente material - al mismo nivel.</t>
  </si>
  <si>
    <t>39 Otra Desviación conocida del grupo 30 pero no mencionada anteriormente.</t>
  </si>
  <si>
    <t>41 Pérdida (total o parcial) de control - de máquina (incluido el arranque intempestivo), así como de la materia sobre la que se trabaje con la máquina.</t>
  </si>
  <si>
    <t>42 Pérdida (total o parcial) de control - de medio de transporte - de equipo de carga (con motor o sin él).</t>
  </si>
  <si>
    <t>43 Pérdida (total o parcial) de control - de herramienta manual (con motor o sin él), así como de la materia sobre la que se trabaje con la herramienta.</t>
  </si>
  <si>
    <t>44 Pérdida (total o parcial) de control - de objeto (transportado, desplazado, manipulado, etc.).</t>
  </si>
  <si>
    <t>45 Pérdida (total o parcial) de control - de animal.</t>
  </si>
  <si>
    <t>49 Otra Desviación conocida del grupo 40 pero no mencionada anteriormente.</t>
  </si>
  <si>
    <t>51 Caída de una persona - desde una altura.</t>
  </si>
  <si>
    <t>52 Resbalón o tropezón con caída - caída de una persona - al mismo nivel.</t>
  </si>
  <si>
    <t>59 Otra Desviación conocida del grupo 50 pero no mencionada anteriormente.</t>
  </si>
  <si>
    <t>61 Pisar un objeto cortante.</t>
  </si>
  <si>
    <t>62 Arrodillarse, sentarse, apoyarse contra.</t>
  </si>
  <si>
    <t>63 Quedar atrapado, ser arrastrado, por algún elemento o por el impulso de éste.</t>
  </si>
  <si>
    <t>64 Movimientos no coordinados, gestos intempestivos, inoportunos.</t>
  </si>
  <si>
    <t>69 Otra Desviación conocida del grupo 60 pero no mencionada anteriormente.</t>
  </si>
  <si>
    <t>71 Levantar, transportar, levantarse.</t>
  </si>
  <si>
    <t>72 Empujar, tirar de.</t>
  </si>
  <si>
    <t>73 Depositar, agacharse.</t>
  </si>
  <si>
    <t>74 En torsión, en rotación, al girarse.</t>
  </si>
  <si>
    <t>75 Caminar con dificultad, traspiés, resbalón - sin caída.</t>
  </si>
  <si>
    <t>79 Otra Desviación conocida del grupo 80 pero no mencionada anteriormente.</t>
  </si>
  <si>
    <t>81 Sorpresa, miedo.</t>
  </si>
  <si>
    <t>82 Violencia, agresión, amenaza - entre miembros de la empresa que se hallan bajo la autoridad del empresario.</t>
  </si>
  <si>
    <t>83 Violencia, agresión, amenaza - ejercida por personas ajenas a la empresa sobre las víctimas en el marco de sus funciones (atraco a banco, conductores autobús, etc.).</t>
  </si>
  <si>
    <t>84 Agresión, empujón - por animales.</t>
  </si>
  <si>
    <t>85 Presencia de la víctima o de una tercera persona que represente en sí misma un peligro para ella misma y, en su caso, para otros.</t>
  </si>
  <si>
    <t>89 Otra Desviación conocida del grupo 80 pero no mencionada anteriormente.</t>
  </si>
  <si>
    <t>99 Otra Desviación no codificada en esta clasificación.</t>
  </si>
  <si>
    <t>0001 Ningún agente material</t>
  </si>
  <si>
    <t>0002 Ninguna información</t>
  </si>
  <si>
    <t>0101 Elementos de edificios, de construcciones - puertas, paredes, tabiques, etc.y obstáculos por definición (ventanas, ventanales, etc.)</t>
  </si>
  <si>
    <t>0102 Superficies o áreas de circulación al mismo nivel- suelos (interior o exterior, terrenos agrícolas, terrenos de deporte, suelos resbaladizos, suelos congestionados, tabla con clavos)</t>
  </si>
  <si>
    <t>0103 Superficies o áreas de circulación a nivel - flotantes</t>
  </si>
  <si>
    <t>0199 Otras construcciones y superficies al mismo nivel clasificadas en el grupo 01 pero no citadas anteriormente</t>
  </si>
  <si>
    <t>0201 Partes de edificio fijas en altura (tejados, terrazas, aberturas, escaleras, rampas)</t>
  </si>
  <si>
    <t>0202 Construcciones, superficies fijas en altura (comprende las pasarelas, escalas fijas, castilletes)</t>
  </si>
  <si>
    <t>0203 Construcciones, superficies móviles en altura (comprende andamios, escalas móviles, barquillas, plataformas elevadoras)</t>
  </si>
  <si>
    <t>0204 Construcciones, superficies temporales en altura (comprende andamios temporales, arneses, guindolas)</t>
  </si>
  <si>
    <t>0205 Construcciones, superficies en altura flotantes (comprende las plataformas de perforación, los andamios sobre pontones)</t>
  </si>
  <si>
    <t>0299 Otras construcciones y superficies porencima del nivel del suelo clasificadas en el grupo 02 pero no citadas anteriormente</t>
  </si>
  <si>
    <t>0301 Excavaciones, zanjas, pozos, fosas, escarpaduras, zanjas de garajes</t>
  </si>
  <si>
    <t>0303 Medios submarinos</t>
  </si>
  <si>
    <t>0399 Otras construcciones en profundidad clasificadas en el grupo 03 pero no citadas anteriormente</t>
  </si>
  <si>
    <t>0401 Dispositivos de distribución de materia, de alimentación, canalizaciones - fijos - para gas, aire, líquidos, sólidos, incluidas las tolvas</t>
  </si>
  <si>
    <t>0402 Dispositivos de distribución de materia, de alimentación, canalizaciones móviles</t>
  </si>
  <si>
    <t>0403 Canales de desagüe, drenajes</t>
  </si>
  <si>
    <t>0499 Otros dispositivos de distribución de materia, de alimentación, canalizaciones, clasificados en el grupo 04 pero no citados anteriormente</t>
  </si>
  <si>
    <t>0501 Motores, generadores de energía (térmica, eléctrica, de radiación), incluidos los compresores y las bombas</t>
  </si>
  <si>
    <t>0502 Dispositivos de transmisión y almacenamiento de energía (mecánica, neumática, hidráulica, eléctrica, incluso baterías, acumuladores)</t>
  </si>
  <si>
    <t>0599 Otros dispositivos de transmisión y de almacenamiento de energía clasificados en el grupo 05 pero no citados anteriormente</t>
  </si>
  <si>
    <t>0601 Herramientas manuales sin motor para serrar</t>
  </si>
  <si>
    <t>0602 Herramientas manuales sin motor para cortar, separar (comprende tijeras, cizallas, podaderas)</t>
  </si>
  <si>
    <t>0603 Herramientas manuales sin motor para tallar, mortajar, cincelar, recortar, tundir</t>
  </si>
  <si>
    <t>0604 Herramientas manuales sin motor para raspar, pulir, lijar</t>
  </si>
  <si>
    <t>0605 Herramientas manuales sin motor para taladrar, tornear, atornillar</t>
  </si>
  <si>
    <t>0606 Herramientas manuales sin motor para clavar, remachar, grapar</t>
  </si>
  <si>
    <t>0607 Herramientas manuales sin motor para coser, tejer</t>
  </si>
  <si>
    <t>0608 Herramientas manuales sin motor para soldar, pegar</t>
  </si>
  <si>
    <t>0609 Herramientas manuales sin motor para extracción de materiales y trabajo del suelo (comprende las herramientas agrícolas)</t>
  </si>
  <si>
    <t>0610 Herramientas manuales sin motor para encerar, lubrificar, lavar, limpiar</t>
  </si>
  <si>
    <t>0611 Herramientas manuales sin motor para pintar</t>
  </si>
  <si>
    <t>0612 Herramientas manuales sin motor para sostener, agarrar</t>
  </si>
  <si>
    <t>0613 Herramientas manuales sin motor para trabajos de cocina (excepto cuchillos)</t>
  </si>
  <si>
    <t>0614 Herramientas manuales sin motor para trabajos de medicina y de cirugía, punzantes, cortantes</t>
  </si>
  <si>
    <t>0615 Herramientas manuales sin motor para trabajos de medicina y de cirugía, no cortantes, otras</t>
  </si>
  <si>
    <t>0616 Herramientas manuales sin motor para pescar (artes de pesca, anzuelo, etc)</t>
  </si>
  <si>
    <t>0699 Otras herramientas manuales sin motor para otros trabajos clasificadas en el grupo 06 pero no citadas anteriormente</t>
  </si>
  <si>
    <t>0701 Herramientas mecánicas manuales para serrar</t>
  </si>
  <si>
    <t>0702 Herramientas mecánicas manuales para cortar, separar (comprende tijeras, cizallas, podaderas)</t>
  </si>
  <si>
    <t>0703 Herramientas mecánicas manuales para tallar, mortajar, cincelar, recortar, tundir</t>
  </si>
  <si>
    <t>0704 Herramientas mecánicas manuales para raspar, pulir, lijar (comprende tronzadora de disco)</t>
  </si>
  <si>
    <t>0705 Herramientas mecánicas manuales para taladrar, hacer girar, atornillar</t>
  </si>
  <si>
    <t>0706 Herramientas mecánicas manuales para clavar, remachar, grapar</t>
  </si>
  <si>
    <t>0708 Herramientas mecánicas manuales para soldar, pegar</t>
  </si>
  <si>
    <t>0709 Herramientas mecánicas manuales para extracción de materiales y trabajo del suelo (comprende herramientas agrícolas, trituradores de hormigón)</t>
  </si>
  <si>
    <t>0710 Herramientas mecánicas manuales para encerar, lubrificar, lavar, limpiar (comprende aspirador, limpiador a alta presión)</t>
  </si>
  <si>
    <t>0712 Herramientas mecánicas manuales para sostener, agarrar</t>
  </si>
  <si>
    <t>0713 Herramientas mecánicas manuales para trabajos de cocina (excepto cuchillos)</t>
  </si>
  <si>
    <t>0714 Herramientas mecánicas manuales para calentar (comprende secador, decapador térmico, plancha eléctrica)</t>
  </si>
  <si>
    <t>0715 Herramientas mecánicas manuales para trabajos de medicina y de cirugía, punzantes, cortantes</t>
  </si>
  <si>
    <t>0716 Herramientas mecánicas manuales para trabajos de medicina y de cirugía, no cortantes, otras</t>
  </si>
  <si>
    <t>0799 Otras herramientas mecánicas sostenidas o guiadas con las manos clasificadas en el grupo 07 pero no citadas anteriormente</t>
  </si>
  <si>
    <t>0801 Herramientas manuales, sin especificación en cuanto a motorización, para serrar</t>
  </si>
  <si>
    <t>0802 Herramientas manuales, sin especificación en cuanto a motorización, para cortar, separar (comprende tijeras, cizallas, podaderas...)</t>
  </si>
  <si>
    <t>0803 Herramientas manuales, sin especificación en cuanto a motorización, para tallar, mortajar, cincelar, recortar, tundir</t>
  </si>
  <si>
    <t>0804 Herramientas manuales, sin especificación en cuanto a motorización, para raspar, pulir, lijar</t>
  </si>
  <si>
    <t>0805 Herramientas manuales, sin especificación en cuanto a motorización, para taladrar, hacer girar, atornillar</t>
  </si>
  <si>
    <t>0806 Herramientas manuales, sin especificación en cuanto a motorización, para clavar, remachar, grapar</t>
  </si>
  <si>
    <t>0807 Herramientas manuales, sin especificación en cuanto a motorización, para coser, tejer</t>
  </si>
  <si>
    <t>0808 Herramientas manuales, sin especificación en cuanto a motorización, para soldar, pegar</t>
  </si>
  <si>
    <t>0810 Herramientas manuales, sin especificación en cuanto a motorización, para encerar, lubrificar, lavar, limpiar</t>
  </si>
  <si>
    <t>0812 Herramientas manuales, sin especificación en cuanto a motorización, para sostener, agarrar</t>
  </si>
  <si>
    <t>0813 Herramientas manuales, sin especificación en cuanto a motorización, para trabajos de cocina (excepto cuchillos)</t>
  </si>
  <si>
    <t>0815 Herramientas manuales, sin especificación en cuanto a motorización, para trabajos de medicina y de cirugía, no cortantes, otras</t>
  </si>
  <si>
    <t>0899 Otras herramientas manuales, sin especificación en cuanto a motorización, para otros trabajos, clasificadas en el grupo 08 pero no citadas anteriormente</t>
  </si>
  <si>
    <t>0901 Máquinas portátiles o móviles de extracción y para trabajo del suelo - minas, canteras y equipos de construcción/obras públicas</t>
  </si>
  <si>
    <t>0902 Máquinas portátiles o móviles para trabajo del suelo - agricultura</t>
  </si>
  <si>
    <t>0903 Máquinas portátiles o móviles (excepto trabajo del suelo) - de solar de obras</t>
  </si>
  <si>
    <t>0904 Máquinas móviles de limpieza de suelos</t>
  </si>
  <si>
    <t>0999 Otras máquinas y equipos portátiles o móviles clasificados en el grupo 09 pero no citados anteriormente</t>
  </si>
  <si>
    <t>1001 Máquinas fijas para extracción y trabajo del suelo</t>
  </si>
  <si>
    <t>1002 Máquinas para la preparación de los materiales: triturar, pulverizar, filtrar, separar, mezclar, amasar</t>
  </si>
  <si>
    <t>1003 Máquinas para la transformación de los materiales - procedimientos químicos (reactores, fermentadores)</t>
  </si>
  <si>
    <t>1004 Máquinas para la transformación de los materiales - procedimientos en caliente (hornos, secadores estufas)</t>
  </si>
  <si>
    <t>1005 Máquinas para la transformación de los materiales - procedimientos en frío (producción de frío)</t>
  </si>
  <si>
    <t>1006 Máquinas para la transformación de los materiales, otros procedimientos</t>
  </si>
  <si>
    <t>1007 Formar por prensado, aplastamiento (máquinas de)</t>
  </si>
  <si>
    <t>1008 Máquinas para formar - por calandrado, laminado, máquinas de cilindros (incluso fabricación de papel)</t>
  </si>
  <si>
    <t>1009 Máquinas de formar - por inyección, extrusión, soplado, hilatura, moldeado, fusión, fundición</t>
  </si>
  <si>
    <t>1010 Máquinas de mecanizado (cepillar, fresar, alisar, esmerilar, pulir, tornear, taladrar)</t>
  </si>
  <si>
    <t>1011 Máquinas de mecanizado para serrar</t>
  </si>
  <si>
    <t>1012 Máquinas de mecanizado - para cortar, ranurar, recortar (comprende prensa estampadora, cizalla, guillotina, oxicorte)</t>
  </si>
  <si>
    <t>1013 Máquinas para el tratamiento de superficies (limpiar, lavar, secar, pintar, imprimir)</t>
  </si>
  <si>
    <t>1015 Máquinas para ensamblar (soldar, pegar, clavar, atornillar, remachar, hilar, alambrar, coser, grapar)</t>
  </si>
  <si>
    <t>1016 Máquinas para acondicionar, embalar (llenar, etiquetar, cerrar...)</t>
  </si>
  <si>
    <t>1017 Otras máquinas de industrias específicas (control de ensayos, diversas)</t>
  </si>
  <si>
    <t>1018 Máquinas específicas utilizadas en agricultura, ganadería, no relacionadas con las máquinas anteriormente citadas</t>
  </si>
  <si>
    <t>1099 Otras máquinas y equipos fijos clasificados en el grupo 10 pero no citados anteriormente</t>
  </si>
  <si>
    <t>1101 Transportadores fijos, equipos y sistemas de transporte continuo - mediante cinta transportadora, escaleras mecánicas, teleféricos, transportadores, etc.</t>
  </si>
  <si>
    <t>1102 Elevadores, ascensores, equipos de nivelación - montacargas, elevadores de cangilones, gatos, tornos, etc.</t>
  </si>
  <si>
    <t>1103 Grúas fijas, móviles, montadas sobre vehículos, grúas de puente, equipos de elevación de carga suspendida</t>
  </si>
  <si>
    <t>1104 Dispositivos móviles de transporte, carros de transporte (carros motorizados o no) - carretillas, estibadores para placas estibadoras, etc.</t>
  </si>
  <si>
    <t>1105 Dispositivos elevadores, de amarre, de prensión y materiales diversos para el transporte (comprende eslingas, ganchos, cordaje...)</t>
  </si>
  <si>
    <t>1106 Dispositivos de almacenamiento, embalaje, contenedores fijos (silos, depósitos, cisternas, tanques)</t>
  </si>
  <si>
    <t>1107 Dispositivos de almacenamiento, embalaje, contenedores móviles</t>
  </si>
  <si>
    <t>1108 Accesorios de almacenamiento, estanterías, estanterías especiales para almacenar cargas en palets, palets</t>
  </si>
  <si>
    <t>1109 Embalajes diversos, pequeños y medianos, móviles (cestos, recipientes diversos, botellas, cajones, extintores...)</t>
  </si>
  <si>
    <t>1199 Otros dispositivos de traslado, transporte y almacenamiento clasificados en el grupo 11 pero no citados anteriormente</t>
  </si>
  <si>
    <t>1201 Vehículos pesados: camiones (transporte de carga), autobuses y autocares (transporte de pasajeros)</t>
  </si>
  <si>
    <t>1202 Vehículos ligeros - de carga o de pasajeros</t>
  </si>
  <si>
    <t>1203 Vehículos - dos, tres ruedas, motorizados o no</t>
  </si>
  <si>
    <t>1299 Otros vehículos terrestres clasificados en el grupo 12 pero no citados anteriormente</t>
  </si>
  <si>
    <t>1301 Vehículos sobre raíles, incluso monorraíles suspendidos: de carga</t>
  </si>
  <si>
    <t>1302 Vehículos sobre raíles, incluso monorraíles suspendidos: de pasajeros</t>
  </si>
  <si>
    <t>1303 Vehículos náuticos: de carga</t>
  </si>
  <si>
    <t>1304 Vehículos náuticos: de pasajeros</t>
  </si>
  <si>
    <t>1305 Vehículos náuticos: de pesca</t>
  </si>
  <si>
    <t>1399 Otros vehículos de transporte clasificados en el grupo 13 pero no citados anteriormente</t>
  </si>
  <si>
    <t>1401 Materiales de construcción - grandes y pequeños: agente prefabricado, encofrado, viguetas, ladrillos, tejas...</t>
  </si>
  <si>
    <t>1402 Elementos constitutivos de máquina, de vehículo: chasis, cárter, manivela, rueda, etc.</t>
  </si>
  <si>
    <t>1403 Piezas trabajadas, elementos o herramientas de máquinas (incluso los fragmentos y astillas procedentes de estos agentes materiales)</t>
  </si>
  <si>
    <t>1404 Elementos de ensamblaje, tornillos, clavos, bulones</t>
  </si>
  <si>
    <t>1405 Partículas, polvos, fragmentos, trozos, proyecciones, astillas y otros elementos resultantes de rotura</t>
  </si>
  <si>
    <t>1406 Productos - de la agricultura (comprende granos, paja, otras producciones agrícolas)</t>
  </si>
  <si>
    <t>1407 Productos - para la agricultura, la ganadería (comprende abonos, alimentos para animales)</t>
  </si>
  <si>
    <t>1408 Productos almacenados (comprende los objetos y embalajes dispuestos en un almacenamiento)</t>
  </si>
  <si>
    <t>1409 Productos almacenados - en rollos, bobinas</t>
  </si>
  <si>
    <t>1410 Cargas - transportadas sobre dispositivo de manipulación mecánica, de transporte</t>
  </si>
  <si>
    <t>1411 Cargas - suspendidas de dispositivo de puesta a nivel, una grúa</t>
  </si>
  <si>
    <t>1412 Cargas - manipuladas a mano</t>
  </si>
  <si>
    <t>1499 Otros materiales, objetos, productos, elementos de máquinas clasificados en el grupo 14 pero no citados anteriormente</t>
  </si>
  <si>
    <t>1501 Materias - cáusticas, corrosivas (sólidas, líquidas o gaseosas)</t>
  </si>
  <si>
    <t>1502 Materias - nocivas, tóxicas (sólidas líquidas o gaseosas)</t>
  </si>
  <si>
    <t>1503 Materias - inflamables (sólidas, líquidas o gaseosas)</t>
  </si>
  <si>
    <t>1504 Materias - explosivas, reactivas (sólidas, líquidas o gaseosas)</t>
  </si>
  <si>
    <t>1505 Gases, vapores sin efectos específicos - inertes para la vida, asfixiantes</t>
  </si>
  <si>
    <t>1507 Sustancias - biológicas</t>
  </si>
  <si>
    <t>1508 Sustancias, materias - sin peligro específico (agua, materias inertes...)</t>
  </si>
  <si>
    <t>1599 Otras sustancias químicas, explosivas, radioactivas, biológicas clasificadas en el grupo 15 pero no citadas anteriormente</t>
  </si>
  <si>
    <t>1601 Dispositivos de protección - sobre máquina</t>
  </si>
  <si>
    <t>1602 Equipos de protección individual</t>
  </si>
  <si>
    <t>1603 Dispositivos y equipos de emergencia</t>
  </si>
  <si>
    <t>1699 Otros dispositivos y equipos de protección clasificados en el grupo 16 pero no citados anteriormente</t>
  </si>
  <si>
    <t>1701 Mobiliario</t>
  </si>
  <si>
    <t>1702 Equipos - informáticos, ofimática, reprografía, comunicación</t>
  </si>
  <si>
    <t>1703 Equipos - para enseñanza, escritura, dibujo - comprende: máquinas de escribir, de timbrar, ampliadora, fechador, etc.</t>
  </si>
  <si>
    <t>1704 Objetos y equipos para el deporte y los juegos</t>
  </si>
  <si>
    <t>1706 Objetos personales, prendas de vestir</t>
  </si>
  <si>
    <t>1707 Instrumentos de música</t>
  </si>
  <si>
    <t>1708 Aparatos, utensilios, objetos, ropa del hogar (uso profesional)</t>
  </si>
  <si>
    <t>1799 Otros equipos de oficina y personales, material de deporte, armas, clasificados en el grupo 17 pero no citados anteriormente</t>
  </si>
  <si>
    <t>1801 Árboles, plantas, cultivos</t>
  </si>
  <si>
    <t>1802</t>
  </si>
  <si>
    <t>1802 Animales - domésticos y de cría</t>
  </si>
  <si>
    <t>1803 Animales salvajes, insectos, serpientes</t>
  </si>
  <si>
    <t>1806 Humanos</t>
  </si>
  <si>
    <t>1901 Residuos en grandes cantidades - de materias, productos, materiales, objetos</t>
  </si>
  <si>
    <t>1902 Residuos en grandes cantidades de sustancias químicas</t>
  </si>
  <si>
    <t>1903 Residuos en grandes cantidades de sustancias biológicas, vegetales, animales</t>
  </si>
  <si>
    <t>1999 Otros residuos en grandes cantidades clasificados en el grupo 19 pero no citados anteriormente</t>
  </si>
  <si>
    <t>2001 Fenómenos físicos, ruido, radiación natural (luz, arco luminoso, presurización, despresurización, presión...)</t>
  </si>
  <si>
    <t>2002 Elementos naturales y atmosféricos (comprende superficies de agua, barro, lluvia, granizo, nieve, hielo, ráfaga de viento...)</t>
  </si>
  <si>
    <t>2003 Catástrofes naturales (comprende inundación, volcanismo, terremoto, maremoto, fuego, incendio...)</t>
  </si>
  <si>
    <t>2099 Otros fenómenos físicos y elementos naturales clasificados en el grupo 20 pero no citados anteriormente</t>
  </si>
  <si>
    <t>9900 Otros agentes materiales no citados en esta clasificación</t>
  </si>
  <si>
    <t>0 Ninguna información.</t>
  </si>
  <si>
    <t>9 Otra Desviación no codificada en esta clasificación.</t>
  </si>
  <si>
    <t>00 Ningún agente material o ninguna información</t>
  </si>
  <si>
    <t>01 Edificios, superficies al mismo nivel (interior o exterior, fijas o móviles, temporales o no) - sin especificar</t>
  </si>
  <si>
    <t>02 Edificios, construcciones, superficies en altura (interior o exterior) - sin especificar</t>
  </si>
  <si>
    <t>03 Edificios, construcciones, superficies por debajo del nivel del suelo (interior o exterior) - sin especificar</t>
  </si>
  <si>
    <t>04 Dispositivos de distribución de materia, de alimentación, canalizaciones - sin especificar</t>
  </si>
  <si>
    <t>05 Motores, dispositivos de transmisión y de almacenamiento de energía - sin especificar</t>
  </si>
  <si>
    <t>06 Herramientas manuales sin motor - sin especificar</t>
  </si>
  <si>
    <t>07 Herramientas mecánicas sostenidas o guiadas con las manos - sin especificar</t>
  </si>
  <si>
    <t>08 Herramientas manuales, sin especificación en cuanto a motorización - en general</t>
  </si>
  <si>
    <t>09 Máquinas y equipos portátiles o móviles - sin especificar</t>
  </si>
  <si>
    <t>10 Máquinas y equipos fijos - sin especificar</t>
  </si>
  <si>
    <t>11 Dispositivos de traslado, transporte y almacenamiento - sin especificar</t>
  </si>
  <si>
    <t>12 Vehículos terrestres - sin especificar</t>
  </si>
  <si>
    <t>13 Otros vehículos de transporte - sin especificar</t>
  </si>
  <si>
    <t>14 Materiales, objetos, productos, elementos constitutivos de máquina o de vehículo, fragmentos, polvos - sin especificar</t>
  </si>
  <si>
    <t>15 Sustancias químicas, explosivas, radioactivas, biológicas - sin especificar</t>
  </si>
  <si>
    <t>16 Dispositivos y equipos de protección - sin especificar</t>
  </si>
  <si>
    <t>17 Equipos de oficina y personales, material de deporte, armas, aparatos domésticos - sin especificar</t>
  </si>
  <si>
    <t>18 Organismos vivos y seres humanos - sin especificar</t>
  </si>
  <si>
    <t>19 Residuos en grandes cantidades - sin especificar</t>
  </si>
  <si>
    <t>20 Fenómenos físicos y elementos naturales - sin especificar</t>
  </si>
  <si>
    <t>99 Otros agentes materiales no citados en esta clasificación</t>
  </si>
  <si>
    <t>00 Tipo de lesión desconocida o sin especificar</t>
  </si>
  <si>
    <t>01 Heridas y lesiones superficiales</t>
  </si>
  <si>
    <t>02 Fracturas de huesos</t>
  </si>
  <si>
    <t>03 Dislocaciones, esguinces y torceduras</t>
  </si>
  <si>
    <t>04 Amputaciones traumáticas (pérdida de partes del cuerpo)</t>
  </si>
  <si>
    <t>05 Conmociones y lesiones internas</t>
  </si>
  <si>
    <t>06 Quemaduras, escaldaduras y congelación</t>
  </si>
  <si>
    <t>07 Envenenamientos e infecciones</t>
  </si>
  <si>
    <t>08 Ahogamientos y asfixias</t>
  </si>
  <si>
    <t>09 Efectos del ruido, la vibración y la presión</t>
  </si>
  <si>
    <t>10 Efectos de las temperaturas extremas, la luz y la radiación</t>
  </si>
  <si>
    <t>11 Trauma psíquico, choque traumático</t>
  </si>
  <si>
    <t>12 Lesiones múltiples</t>
  </si>
  <si>
    <t>13 Infartos, derrames cerebrales y otras patologías no traumáticas</t>
  </si>
  <si>
    <t>99 Otras lesiones especificadas no incluidas en otros apartados</t>
  </si>
  <si>
    <t>0 Parte del cuerpo afectada, sin especificar</t>
  </si>
  <si>
    <t>1 Cabeza, no descrita con más detalle</t>
  </si>
  <si>
    <t>2 Cuello, incluida la columna y las vértebras cervicales</t>
  </si>
  <si>
    <t>3 Espalda, incluida la columna y las vértebras dorsolumbares</t>
  </si>
  <si>
    <t>4 Tronco y órganos, no descritos con más detalle</t>
  </si>
  <si>
    <t>5 Extremidades superiores, no descritas con más detalle</t>
  </si>
  <si>
    <t>6 Extremidades inferiores, no descritas con más detalle</t>
  </si>
  <si>
    <t>7 Todo el cuerpo y múltiples partes, no descritas con más detalle</t>
  </si>
  <si>
    <t>9 Otras partes del cuerpo no mencionadas anteriormente</t>
  </si>
  <si>
    <t>%</t>
  </si>
  <si>
    <t>Con baja en jornada de trabajo</t>
  </si>
  <si>
    <t>Con baja in itinere</t>
  </si>
  <si>
    <t>TOTAL</t>
  </si>
  <si>
    <t>Sin baja</t>
  </si>
  <si>
    <t>Accidentes con baja en jornada de trabajo según grado de lesión y sector de actividad económica</t>
  </si>
  <si>
    <t>Sector</t>
  </si>
  <si>
    <t>Total nº</t>
  </si>
  <si>
    <t>Total %</t>
  </si>
  <si>
    <t>AGRICULTURA</t>
  </si>
  <si>
    <t>INDUSTRIA</t>
  </si>
  <si>
    <t>CONSTRUCCIÓN</t>
  </si>
  <si>
    <t>SERVICIOS</t>
  </si>
  <si>
    <t>Accidentes con baja en jornada de trabajo según grado de lesión y lugar del accidente</t>
  </si>
  <si>
    <t>Lugar</t>
  </si>
  <si>
    <t>Total%</t>
  </si>
  <si>
    <t>Leve %</t>
  </si>
  <si>
    <t>Grave %</t>
  </si>
  <si>
    <t>Muy Grave</t>
  </si>
  <si>
    <t>Muy grave%</t>
  </si>
  <si>
    <t>Mortal %</t>
  </si>
  <si>
    <t>Accidentes con baja en jornada de trabajo según grado de lesión y sexo</t>
  </si>
  <si>
    <t>Sexo</t>
  </si>
  <si>
    <t>Hombre</t>
  </si>
  <si>
    <t>Mujer</t>
  </si>
  <si>
    <t>Accidentes con baja en jornada de trabajo según grado de lesión y edad</t>
  </si>
  <si>
    <t>Edad</t>
  </si>
  <si>
    <t>Accidentes con baja en jornada de trabajo según sector de actividad económica, sexo y edad</t>
  </si>
  <si>
    <t>Accidentes con baja en jornada de trabajo según grado de lesión y ocupación del trabajador</t>
  </si>
  <si>
    <t>Ocupación CNO 2011</t>
  </si>
  <si>
    <t>Accidentes con baja en jornada de trabajo según grado de lesión y tipo de contrato</t>
  </si>
  <si>
    <t>Tipos de contratos</t>
  </si>
  <si>
    <t xml:space="preserve">  Total nº          </t>
  </si>
  <si>
    <t>INDEFINIDO</t>
  </si>
  <si>
    <t>Tiempo Completo</t>
  </si>
  <si>
    <t>Tiempo Parcial</t>
  </si>
  <si>
    <t>Fijo / Discontinuo</t>
  </si>
  <si>
    <t>TOTAL CONTRATOS INDEFINIDOS</t>
  </si>
  <si>
    <t>Temporal Tiempo Completo</t>
  </si>
  <si>
    <t>TOTAL CONTRATOS TEMPORALES</t>
  </si>
  <si>
    <t>TOTALES</t>
  </si>
  <si>
    <t>Accidentes con baja en jornada de trabajo según sector de actividad y tipo de contrato</t>
  </si>
  <si>
    <t>Indefinido</t>
  </si>
  <si>
    <t>Temporal</t>
  </si>
  <si>
    <t>R.L. Especial</t>
  </si>
  <si>
    <t>Accidentes con baja en jornada de trabajo según grado de lesión y antigüedad en el puesto</t>
  </si>
  <si>
    <t>Antigüedad en el puesto</t>
  </si>
  <si>
    <t>Accidentes con baja en jornada de trabajo según grado de lesión y nacionalidad del trabajador</t>
  </si>
  <si>
    <t>ESPAÑOLES</t>
  </si>
  <si>
    <t>EXTRANJEROS</t>
  </si>
  <si>
    <t>Resto Europa</t>
  </si>
  <si>
    <t>TOTAL EXTRANJEROS</t>
  </si>
  <si>
    <t>Cod. País</t>
  </si>
  <si>
    <t>Accidentes con baja en jornada de trabajo según grado de lesión y tamaño de la empresa</t>
  </si>
  <si>
    <t>Tamaño de la empresa</t>
  </si>
  <si>
    <t>Accidentes con baja en jornada de trabajo según gradode lesión y municipio</t>
  </si>
  <si>
    <t>Código. Municipio*</t>
  </si>
  <si>
    <t>Accidentes con baja en jornada de trabajo según grado de lesión y actividad económica</t>
  </si>
  <si>
    <t>*Código CNAE 09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</si>
  <si>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</si>
  <si>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</si>
  <si>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</si>
  <si>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</si>
  <si>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</si>
  <si>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</si>
  <si>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</si>
  <si>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</si>
  <si>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</si>
  <si>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</si>
  <si>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</si>
  <si>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</si>
  <si>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</si>
  <si>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Accidentes con baja en jornada de trabajo según grado de lesión y mes</t>
  </si>
  <si>
    <t>Accidentes con baja en jornada de trabajo según grado de lesión y día de la semana</t>
  </si>
  <si>
    <t>Dia semana</t>
  </si>
  <si>
    <t xml:space="preserve">Accidentes con baja en jornada de trabajo según grado de lesión y hora del día </t>
  </si>
  <si>
    <t>Hora día</t>
  </si>
  <si>
    <t xml:space="preserve">Accidentes con baja en jornada de trabajo según grado de lesión y hora de trabajo </t>
  </si>
  <si>
    <t>Hora trabajo</t>
  </si>
  <si>
    <t>Accidentes con baja en jornada de trabajo según grado de lesión y tipo de lugar</t>
  </si>
  <si>
    <t>Tipo de lugar</t>
  </si>
  <si>
    <t>Accidentes con baja en jornada de trabajo según grado de lesión y tipo de trabajo</t>
  </si>
  <si>
    <t>Tipo de trabajo</t>
  </si>
  <si>
    <t>Accidentes con baja en jornada de trabajo según grado de lesión y actividad física específica</t>
  </si>
  <si>
    <t>Actividad física específica</t>
  </si>
  <si>
    <t>Accidentes con baja en jornada de trabajo según grado de lesión y forma/contacto</t>
  </si>
  <si>
    <t>Forma contacto</t>
  </si>
  <si>
    <t xml:space="preserve">6 Quedar atrapado, ser aplastado, sufrir una amputación </t>
  </si>
  <si>
    <t>Accidentes con baja en jornada de trabajo según grado de lesión y desviación</t>
  </si>
  <si>
    <t>Tipo de desviación</t>
  </si>
  <si>
    <t>Accidentes con baja en jornada de trabajo según grado de lesión y agente material asociado a la desviación</t>
  </si>
  <si>
    <t>Agente material</t>
  </si>
  <si>
    <t xml:space="preserve">1 Desviación por problema eléctrico, explosión, fuego </t>
  </si>
  <si>
    <t xml:space="preserve">2 Desviación por desbordamiento, vuelco, escape, derrame, vaporización, emanación </t>
  </si>
  <si>
    <t xml:space="preserve">3 Rotura, fractura, estallido, resbalón, caída, derrumbamiento de Agente material </t>
  </si>
  <si>
    <t>4 Pérdida (total o parcial) de control de máquinas, medios de transporte - equipo de carga, herramienta manual, objeto.</t>
  </si>
  <si>
    <t>5 Resbalón o tropezón con caída - Caída de personas</t>
  </si>
  <si>
    <t xml:space="preserve">6 Movimiento del cuerpo sin esfuerzo físico (en general provoca una lesión externa) </t>
  </si>
  <si>
    <t xml:space="preserve">7 Movimiento del cuerpo como consecuencia de o con esfuerzo físico (por lo general provoca una lesión interna) </t>
  </si>
  <si>
    <t xml:space="preserve">8 Sorpresa, miedo, violencia, agresión, amenaza, presencia </t>
  </si>
  <si>
    <t>Accidentes con baja en jornada de trabajo según desviación y agente material</t>
  </si>
  <si>
    <t>Accidentes con baja en jornada de trabajo según grado y tipo de lesión</t>
  </si>
  <si>
    <t>Tipo lesión</t>
  </si>
  <si>
    <t xml:space="preserve">04 Amputaciones traumáticas </t>
  </si>
  <si>
    <t>Accidentes con baja en jornada de trabajo según grado de lesión y parte del cuerpo</t>
  </si>
  <si>
    <t>Parte cuerpo</t>
  </si>
  <si>
    <t>Accidentes con baja en jornada de trabajo según parte del cuerpo y tipo de  lesión</t>
  </si>
  <si>
    <t>Parte del cuerpo</t>
  </si>
  <si>
    <t>00 Desconocida o sin especificar</t>
  </si>
  <si>
    <t>10 Efectos de las temperaturas extremas</t>
  </si>
  <si>
    <t>13 Infartos, derrames cerebrales y PNT</t>
  </si>
  <si>
    <t xml:space="preserve">99 Otras lesiones </t>
  </si>
  <si>
    <t>Accidentes con baja en jornada de trabajo según parte del cuerpo y forma/contacto</t>
  </si>
  <si>
    <t>2 Ahogamiento, quedar sepultado</t>
  </si>
  <si>
    <t xml:space="preserve">1 Contacto con corriente eléctrica o sustancias peligrosas - </t>
  </si>
  <si>
    <t xml:space="preserve">3 Aplastamiento sobre o contra un objeto inmóvil </t>
  </si>
  <si>
    <t>4 Choque o golpe contra un objeto en movimiento</t>
  </si>
  <si>
    <t>5 Contacto con "agente material" cortantE</t>
  </si>
  <si>
    <t>7 Sobreesfuerzo físico, trauma psíquico</t>
  </si>
  <si>
    <t xml:space="preserve">8 Mordeduras, patadas, etc. </t>
  </si>
  <si>
    <t>9 Infartos, derrames cerebrales y PNT</t>
  </si>
  <si>
    <t>Nº accidentes</t>
  </si>
  <si>
    <t>ACCIDENTES CON BAJA EN JORNADA DE TRABAJO 2015</t>
  </si>
  <si>
    <t>008 Albania</t>
  </si>
  <si>
    <t>324 Guinea</t>
  </si>
  <si>
    <t>360 Indonesia</t>
  </si>
  <si>
    <t>446 Macao</t>
  </si>
  <si>
    <t>624 Guinea Bissau</t>
  </si>
  <si>
    <t>688 Serbia</t>
  </si>
  <si>
    <t>818 Egipto</t>
  </si>
  <si>
    <t>30006 Aledo</t>
  </si>
  <si>
    <t>072 Extracción de minerales metálicos no férreos</t>
  </si>
  <si>
    <t>202 Fabricación de pesticidas y otros productos agroquímicos</t>
  </si>
  <si>
    <t>262 Fabricación de ordenadores y equipos periféricos</t>
  </si>
  <si>
    <t>272 Fabricación de pilas y acumuladores eléctricos</t>
  </si>
  <si>
    <t>291 Fabricación de vehículos de motor</t>
  </si>
  <si>
    <t>353 Suministro de vapor y aire acondicionado</t>
  </si>
  <si>
    <t>390 Actividades de descontaminación y otros servicios de gestión de residuos</t>
  </si>
  <si>
    <t>512 Transporte aéreo de mercancías y transporte espacial</t>
  </si>
  <si>
    <t>631 Proceso de datos, hosting y actividades relacionadas. portales web</t>
  </si>
  <si>
    <t>642 Actividades de las sociedades holding</t>
  </si>
  <si>
    <t>643 Inversión colectiva, fondos y entidades financieras similares</t>
  </si>
  <si>
    <t>653 Fondos de pensiones</t>
  </si>
  <si>
    <t>682 Alquiler de bienes inmobiliarios por cuenta propia</t>
  </si>
  <si>
    <t>741 Actividades de diseño especializado</t>
  </si>
  <si>
    <t>791 Actividades de agencias de viajes y operadores turísticos</t>
  </si>
  <si>
    <t>802 Servicios de sistemas de seguridad</t>
  </si>
  <si>
    <t>2 Ahogamiento, quedar sepultado, quedar envuelto - Sin especificar</t>
  </si>
  <si>
    <t>3 Aplastamiento sobre o contra un objeto inmóvil (el trabajador está en movimiento vertical u horizontal) - Sin especificar</t>
  </si>
  <si>
    <t>4 Choque o golpe contra un objeto en movimiento, colisión con - Sin especificar</t>
  </si>
  <si>
    <t>6 Quedar atrapado, ser aplastado, sufrir una amputación - Sin especificar</t>
  </si>
  <si>
    <t>7 Sobreesfuerzo físico, trauma psíquico, exposición a radiaciones, ruido, luz o presión - Sin especificar</t>
  </si>
  <si>
    <t>8 Mordeduras, patadas, etc. (de animales o personas) - Sin especificar</t>
  </si>
  <si>
    <t>0707 Herramientas mecánicas manuales para coser, tejer</t>
  </si>
  <si>
    <t>0717 Pistolas neumáticas (sin especificar herramienta)</t>
  </si>
  <si>
    <t>0809 Herramientas manuales, sin especificación en cuanto a motorización, para extracción de materiales y trabajo del suelo (comprende las herramientas agrícolas)</t>
  </si>
  <si>
    <t>1705 Armas</t>
  </si>
  <si>
    <t>1899 Otros organismos vivos clasificados en el grupo 18 pero no citados anteriormente</t>
  </si>
  <si>
    <t>* Accidentes de tráfico</t>
  </si>
  <si>
    <t>Año</t>
  </si>
  <si>
    <t>ACCIDENTES CON BAJA EN JORNADA DE TRABAJO 2000-2015</t>
  </si>
  <si>
    <t>Evolución del nº de accidentes de trabajo con baja en jornada. Región de Murcia 2000-2015</t>
  </si>
  <si>
    <t>Accidentes de trabajo con baja según grado de la lesión. Región de Murcia 2015</t>
  </si>
  <si>
    <t>* El CNAE corresponde a la empresa lugar donde ocurrió el accidente</t>
  </si>
  <si>
    <t>19 Otra Actividad física específica conocida del grupo 10 pero no mencionada anter.</t>
  </si>
  <si>
    <t>29 Otra Actividad física específica conocida del grupo 20 pero no mencionada anterior.</t>
  </si>
  <si>
    <t>39 Otra Actividad física específica conocida del grupo 30 pero no mencionada anterior.</t>
  </si>
  <si>
    <t>59 Otra Actividad física específica conocida del grupo 50 pero no mencionada anterior.</t>
  </si>
  <si>
    <t>69 Otra Actividad física específica conocida del grupo 60 pero no mencionada anterior.</t>
  </si>
  <si>
    <t>1 Contacto con corriente eléctrica, fuego, temperatura o sustancias peligrosas - Sin especif.</t>
  </si>
  <si>
    <t>* Se han incluido los accidentes de tráfico como un epígrafe más de la clasificación de la forma o contacto que ocasionó la lesión, dadas sus especiales características.</t>
  </si>
  <si>
    <t>ATJ-1</t>
  </si>
  <si>
    <t>ATJ-2</t>
  </si>
  <si>
    <t>ATJ-3</t>
  </si>
  <si>
    <t>ATJ-4</t>
  </si>
  <si>
    <t>ATJ-5</t>
  </si>
  <si>
    <t>ATJ-6</t>
  </si>
  <si>
    <t>ATJ-7</t>
  </si>
  <si>
    <t>ATJ-8</t>
  </si>
  <si>
    <t>ATJ-9</t>
  </si>
  <si>
    <t>ATJ-10</t>
  </si>
  <si>
    <t>ATJ-11</t>
  </si>
  <si>
    <t>ATJ-12</t>
  </si>
  <si>
    <t>ATJ-13</t>
  </si>
  <si>
    <t>ATJ-14</t>
  </si>
  <si>
    <t>ATJ-15</t>
  </si>
  <si>
    <t>ATJ-16</t>
  </si>
  <si>
    <t>ATJ-17</t>
  </si>
  <si>
    <t>ATJ-18</t>
  </si>
  <si>
    <t>ATJ-19</t>
  </si>
  <si>
    <t>ATJ-20</t>
  </si>
  <si>
    <t>ATJ-21</t>
  </si>
  <si>
    <t>ATJ-22</t>
  </si>
  <si>
    <t>ATJ-23</t>
  </si>
  <si>
    <t>ATJ-24</t>
  </si>
  <si>
    <t>ATJ-25</t>
  </si>
  <si>
    <t>Accidentes con baja en jornada de trabajo según grado de lesión y dia de la semana</t>
  </si>
  <si>
    <t xml:space="preserve">Accidentes con baja en jornada de trabajo según grado de lesión y hora del dia </t>
  </si>
  <si>
    <t xml:space="preserve">Accidentes con baja en jornada de trabajo según grado de lesión y hora de la semana </t>
  </si>
  <si>
    <t>ATJ-26</t>
  </si>
  <si>
    <t>I.I. leves</t>
  </si>
  <si>
    <t>I.I. Graves/muy graves</t>
  </si>
  <si>
    <t>I.I. Mortales</t>
  </si>
  <si>
    <t>Hombres</t>
  </si>
  <si>
    <t>Mujeres</t>
  </si>
  <si>
    <t>I.I. TOTAL REGIONAL</t>
  </si>
  <si>
    <t>Grado lesión</t>
  </si>
  <si>
    <t>Total Regional</t>
  </si>
  <si>
    <t>Indices de incidencia de accidentes con baja en jornada según sector de actividad y sexo. 2015</t>
  </si>
  <si>
    <t>I.I. Hombres</t>
  </si>
  <si>
    <t>I.I. Mujeres</t>
  </si>
  <si>
    <t>I.I. RETA</t>
  </si>
  <si>
    <t>I.I.  Hombres</t>
  </si>
  <si>
    <t>I.I. Resto regímenes</t>
  </si>
  <si>
    <t>I.I. Total</t>
  </si>
  <si>
    <t>I.I. Leves</t>
  </si>
  <si>
    <t>Indices de incidencia de accidentes con baja en jornada según sector de actividad y grado de la lesión: 2012-2015</t>
  </si>
  <si>
    <t>I.I. Grave /Muy grave</t>
  </si>
  <si>
    <t>I.I. Mortal</t>
  </si>
  <si>
    <t>Indices de incidencia de accidentes con baja en jornada según grado de la lesión y según sexo: 2012-2015</t>
  </si>
  <si>
    <t>Indices de incidencia de accidentes con baja en jornada de trabajadores del R.E.T. Autónomos según sexo. 2012-2015</t>
  </si>
  <si>
    <t>INDICE DE TABLAS</t>
  </si>
  <si>
    <t xml:space="preserve"> ACCIDENTES CON BAJA EN JORNADA DE TRABAJO. Region de Murcia 2015.                     </t>
  </si>
  <si>
    <t>*Indice de incidencia: Nº de accidentes con baja en jornada de trabajo por cada cien mil trabajadores afiliados a la Seguridad Social con las contingencias por EP cubiertas (incluye autónomos)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</si>
</sst>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0"/>
    <numFmt numFmtId="165" formatCode="0.0"/>
    <numFmt numFmtId="166" formatCode="###0.00"/>
    <numFmt numFmtId="167" formatCode="0.00;0.00;\-;\-"/>
    <numFmt numFmtId="168" formatCode="0.0%"/>
    <numFmt numFmtId="169" formatCode="###0.0"/>
  </numFmts>
  <fonts count="3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1"/>
      <color rgb="FFFF0000"/>
      <name val="Calibri"/>
      <family val="2"/>
      <scheme val="minor"/>
    </font>
    <font>
      <sz val="14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3" tint="0.39997558519241921"/>
      <name val="Arial"/>
      <family val="2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99CCFF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indexed="64"/>
      </top>
      <bottom style="medium">
        <color theme="3" tint="0.39994506668294322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0" fillId="0" borderId="0" applyNumberFormat="0" applyFill="0" applyBorder="0" applyAlignment="0" applyProtection="0"/>
  </cellStyleXfs>
  <cellXfs count="485">
    <xf numFmtId="0" fontId="0" fillId="0" borderId="0" xfId="0"/>
    <xf numFmtId="164" fontId="3" fillId="0" borderId="2" xfId="1" applyNumberFormat="1" applyFont="1" applyBorder="1" applyAlignment="1">
      <alignment horizontal="right" vertical="center"/>
    </xf>
    <xf numFmtId="164" fontId="0" fillId="0" borderId="0" xfId="0" applyNumberFormat="1"/>
    <xf numFmtId="0" fontId="1" fillId="0" borderId="0" xfId="2"/>
    <xf numFmtId="0" fontId="1" fillId="0" borderId="0" xfId="5"/>
    <xf numFmtId="0" fontId="1" fillId="0" borderId="0" xfId="6"/>
    <xf numFmtId="0" fontId="1" fillId="0" borderId="0" xfId="10"/>
    <xf numFmtId="0" fontId="1" fillId="0" borderId="0" xfId="13"/>
    <xf numFmtId="0" fontId="1" fillId="0" borderId="0" xfId="14"/>
    <xf numFmtId="0" fontId="1" fillId="0" borderId="0" xfId="15"/>
    <xf numFmtId="0" fontId="1" fillId="0" borderId="0" xfId="16"/>
    <xf numFmtId="0" fontId="8" fillId="3" borderId="3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vertical="center"/>
    </xf>
    <xf numFmtId="0" fontId="10" fillId="0" borderId="3" xfId="0" applyFont="1" applyBorder="1" applyAlignment="1">
      <alignment horizontal="left" vertical="top" wrapText="1"/>
    </xf>
    <xf numFmtId="3" fontId="11" fillId="4" borderId="3" xfId="0" applyNumberFormat="1" applyFont="1" applyFill="1" applyBorder="1" applyAlignment="1">
      <alignment horizontal="right" wrapText="1"/>
    </xf>
    <xf numFmtId="164" fontId="10" fillId="0" borderId="3" xfId="18" applyNumberFormat="1" applyFont="1" applyBorder="1" applyAlignment="1">
      <alignment horizontal="right" vertical="center"/>
    </xf>
    <xf numFmtId="0" fontId="7" fillId="4" borderId="3" xfId="0" applyFont="1" applyFill="1" applyBorder="1" applyAlignment="1">
      <alignment vertical="center" wrapText="1"/>
    </xf>
    <xf numFmtId="3" fontId="9" fillId="4" borderId="3" xfId="0" applyNumberFormat="1" applyFont="1" applyFill="1" applyBorder="1" applyAlignment="1">
      <alignment horizontal="right" wrapText="1"/>
    </xf>
    <xf numFmtId="3" fontId="8" fillId="3" borderId="3" xfId="0" applyNumberFormat="1" applyFont="1" applyFill="1" applyBorder="1" applyAlignment="1">
      <alignment horizontal="right" vertical="top" wrapText="1"/>
    </xf>
    <xf numFmtId="3" fontId="0" fillId="0" borderId="0" xfId="0" applyNumberFormat="1"/>
    <xf numFmtId="0" fontId="13" fillId="2" borderId="0" xfId="0" applyFont="1" applyFill="1"/>
    <xf numFmtId="0" fontId="0" fillId="0" borderId="3" xfId="0" applyBorder="1" applyAlignment="1">
      <alignment wrapText="1"/>
    </xf>
    <xf numFmtId="3" fontId="11" fillId="0" borderId="3" xfId="0" applyNumberFormat="1" applyFont="1" applyBorder="1" applyAlignment="1">
      <alignment horizontal="right" wrapText="1"/>
    </xf>
    <xf numFmtId="0" fontId="7" fillId="4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/>
    <xf numFmtId="0" fontId="0" fillId="0" borderId="0" xfId="0" applyBorder="1"/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0" fillId="0" borderId="3" xfId="0" applyBorder="1"/>
    <xf numFmtId="3" fontId="0" fillId="5" borderId="3" xfId="0" applyNumberFormat="1" applyFill="1" applyBorder="1"/>
    <xf numFmtId="164" fontId="0" fillId="0" borderId="0" xfId="0" applyNumberFormat="1" applyBorder="1"/>
    <xf numFmtId="2" fontId="0" fillId="0" borderId="0" xfId="0" applyNumberFormat="1"/>
    <xf numFmtId="164" fontId="10" fillId="0" borderId="3" xfId="0" applyNumberFormat="1" applyFont="1" applyBorder="1" applyAlignment="1">
      <alignment horizontal="right" vertical="center"/>
    </xf>
    <xf numFmtId="0" fontId="6" fillId="0" borderId="0" xfId="0" applyFont="1"/>
    <xf numFmtId="0" fontId="14" fillId="0" borderId="0" xfId="0" applyFont="1"/>
    <xf numFmtId="164" fontId="10" fillId="0" borderId="0" xfId="0" applyNumberFormat="1" applyFont="1" applyBorder="1" applyAlignment="1">
      <alignment horizontal="right" vertical="center"/>
    </xf>
    <xf numFmtId="0" fontId="9" fillId="4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/>
    </xf>
    <xf numFmtId="0" fontId="10" fillId="0" borderId="5" xfId="18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3" fontId="8" fillId="3" borderId="3" xfId="0" applyNumberFormat="1" applyFont="1" applyFill="1" applyBorder="1" applyAlignment="1">
      <alignment horizontal="right" vertical="top"/>
    </xf>
    <xf numFmtId="166" fontId="8" fillId="3" borderId="3" xfId="0" applyNumberFormat="1" applyFont="1" applyFill="1" applyBorder="1" applyAlignment="1">
      <alignment horizontal="right" vertical="top"/>
    </xf>
    <xf numFmtId="164" fontId="8" fillId="3" borderId="3" xfId="18" applyNumberFormat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wrapText="1"/>
    </xf>
    <xf numFmtId="166" fontId="10" fillId="3" borderId="3" xfId="0" applyNumberFormat="1" applyFont="1" applyFill="1" applyBorder="1" applyAlignment="1">
      <alignment horizontal="right" vertical="top"/>
    </xf>
    <xf numFmtId="3" fontId="10" fillId="0" borderId="3" xfId="0" applyNumberFormat="1" applyFont="1" applyBorder="1" applyAlignment="1">
      <alignment horizontal="right" vertical="top"/>
    </xf>
    <xf numFmtId="164" fontId="10" fillId="0" borderId="3" xfId="0" applyNumberFormat="1" applyFont="1" applyBorder="1" applyAlignment="1">
      <alignment horizontal="right" vertical="top"/>
    </xf>
    <xf numFmtId="164" fontId="8" fillId="3" borderId="3" xfId="0" applyNumberFormat="1" applyFont="1" applyFill="1" applyBorder="1" applyAlignment="1">
      <alignment horizontal="right" vertical="top"/>
    </xf>
    <xf numFmtId="0" fontId="0" fillId="0" borderId="0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right" vertical="top"/>
    </xf>
    <xf numFmtId="3" fontId="10" fillId="3" borderId="6" xfId="0" applyNumberFormat="1" applyFont="1" applyFill="1" applyBorder="1" applyAlignment="1">
      <alignment horizontal="right" vertical="top"/>
    </xf>
    <xf numFmtId="0" fontId="7" fillId="3" borderId="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166" fontId="10" fillId="6" borderId="3" xfId="0" applyNumberFormat="1" applyFont="1" applyFill="1" applyBorder="1" applyAlignment="1">
      <alignment horizontal="right" vertical="top"/>
    </xf>
    <xf numFmtId="4" fontId="8" fillId="3" borderId="3" xfId="0" applyNumberFormat="1" applyFont="1" applyFill="1" applyBorder="1" applyAlignment="1">
      <alignment horizontal="right" vertical="top"/>
    </xf>
    <xf numFmtId="4" fontId="0" fillId="0" borderId="0" xfId="0" applyNumberFormat="1"/>
    <xf numFmtId="0" fontId="0" fillId="7" borderId="0" xfId="0" applyFill="1"/>
    <xf numFmtId="0" fontId="9" fillId="4" borderId="8" xfId="0" applyFont="1" applyFill="1" applyBorder="1" applyAlignment="1">
      <alignment vertical="center"/>
    </xf>
    <xf numFmtId="0" fontId="11" fillId="4" borderId="3" xfId="0" applyFont="1" applyFill="1" applyBorder="1" applyAlignment="1">
      <alignment horizontal="center"/>
    </xf>
    <xf numFmtId="0" fontId="10" fillId="0" borderId="3" xfId="19" applyFont="1" applyBorder="1" applyAlignment="1">
      <alignment horizontal="left" vertical="top" wrapText="1"/>
    </xf>
    <xf numFmtId="3" fontId="11" fillId="0" borderId="6" xfId="0" applyNumberFormat="1" applyFont="1" applyBorder="1" applyAlignment="1">
      <alignment horizontal="right" vertical="top"/>
    </xf>
    <xf numFmtId="3" fontId="11" fillId="0" borderId="3" xfId="0" applyNumberFormat="1" applyFont="1" applyBorder="1" applyAlignment="1">
      <alignment horizontal="right" vertical="top"/>
    </xf>
    <xf numFmtId="3" fontId="11" fillId="4" borderId="3" xfId="0" applyNumberFormat="1" applyFont="1" applyFill="1" applyBorder="1" applyAlignment="1">
      <alignment horizontal="right" vertical="top"/>
    </xf>
    <xf numFmtId="164" fontId="11" fillId="0" borderId="3" xfId="0" applyNumberFormat="1" applyFont="1" applyBorder="1" applyAlignment="1">
      <alignment horizontal="right" vertical="top"/>
    </xf>
    <xf numFmtId="164" fontId="11" fillId="0" borderId="8" xfId="0" applyNumberFormat="1" applyFont="1" applyFill="1" applyBorder="1" applyAlignment="1">
      <alignment horizontal="right" vertical="top"/>
    </xf>
    <xf numFmtId="3" fontId="11" fillId="4" borderId="8" xfId="0" applyNumberFormat="1" applyFont="1" applyFill="1" applyBorder="1" applyAlignment="1">
      <alignment horizontal="right" vertical="top"/>
    </xf>
    <xf numFmtId="0" fontId="9" fillId="4" borderId="3" xfId="0" applyFont="1" applyFill="1" applyBorder="1"/>
    <xf numFmtId="3" fontId="7" fillId="4" borderId="3" xfId="0" applyNumberFormat="1" applyFont="1" applyFill="1" applyBorder="1"/>
    <xf numFmtId="0" fontId="7" fillId="3" borderId="3" xfId="0" applyFont="1" applyFill="1" applyBorder="1" applyAlignment="1">
      <alignment horizontal="center" vertical="center"/>
    </xf>
    <xf numFmtId="164" fontId="3" fillId="0" borderId="3" xfId="6" applyNumberFormat="1" applyFont="1" applyBorder="1" applyAlignment="1">
      <alignment horizontal="right" vertical="center"/>
    </xf>
    <xf numFmtId="3" fontId="3" fillId="0" borderId="3" xfId="6" applyNumberFormat="1" applyFont="1" applyBorder="1" applyAlignment="1">
      <alignment horizontal="right" vertical="center"/>
    </xf>
    <xf numFmtId="0" fontId="9" fillId="4" borderId="3" xfId="0" applyFont="1" applyFill="1" applyBorder="1" applyAlignment="1">
      <alignment vertical="center"/>
    </xf>
    <xf numFmtId="0" fontId="11" fillId="0" borderId="3" xfId="0" applyFont="1" applyFill="1" applyBorder="1"/>
    <xf numFmtId="167" fontId="11" fillId="4" borderId="3" xfId="0" applyNumberFormat="1" applyFont="1" applyFill="1" applyBorder="1" applyAlignment="1">
      <alignment horizontal="right" wrapText="1"/>
    </xf>
    <xf numFmtId="3" fontId="11" fillId="0" borderId="3" xfId="0" applyNumberFormat="1" applyFont="1" applyBorder="1" applyAlignment="1">
      <alignment horizontal="right"/>
    </xf>
    <xf numFmtId="164" fontId="10" fillId="0" borderId="13" xfId="0" applyNumberFormat="1" applyFont="1" applyBorder="1" applyAlignment="1">
      <alignment horizontal="right" vertical="top"/>
    </xf>
    <xf numFmtId="164" fontId="10" fillId="0" borderId="2" xfId="0" applyNumberFormat="1" applyFont="1" applyBorder="1" applyAlignment="1">
      <alignment horizontal="right" vertical="top"/>
    </xf>
    <xf numFmtId="0" fontId="9" fillId="4" borderId="3" xfId="0" applyFont="1" applyFill="1" applyBorder="1" applyAlignment="1">
      <alignment horizontal="left"/>
    </xf>
    <xf numFmtId="167" fontId="9" fillId="4" borderId="3" xfId="0" applyNumberFormat="1" applyFont="1" applyFill="1" applyBorder="1" applyAlignment="1">
      <alignment horizontal="right" wrapText="1"/>
    </xf>
    <xf numFmtId="0" fontId="9" fillId="0" borderId="4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12" fillId="4" borderId="3" xfId="0" applyFont="1" applyFill="1" applyBorder="1"/>
    <xf numFmtId="0" fontId="12" fillId="4" borderId="3" xfId="0" applyFont="1" applyFill="1" applyBorder="1" applyAlignment="1">
      <alignment horizontal="center"/>
    </xf>
    <xf numFmtId="3" fontId="0" fillId="4" borderId="3" xfId="0" applyNumberFormat="1" applyFill="1" applyBorder="1"/>
    <xf numFmtId="2" fontId="0" fillId="4" borderId="3" xfId="0" applyNumberFormat="1" applyFill="1" applyBorder="1"/>
    <xf numFmtId="164" fontId="0" fillId="0" borderId="3" xfId="0" applyNumberFormat="1" applyBorder="1"/>
    <xf numFmtId="0" fontId="7" fillId="4" borderId="3" xfId="0" applyFont="1" applyFill="1" applyBorder="1"/>
    <xf numFmtId="164" fontId="7" fillId="4" borderId="3" xfId="0" applyNumberFormat="1" applyFont="1" applyFill="1" applyBorder="1"/>
    <xf numFmtId="3" fontId="9" fillId="7" borderId="3" xfId="0" applyNumberFormat="1" applyFont="1" applyFill="1" applyBorder="1" applyAlignment="1">
      <alignment horizontal="right" wrapText="1"/>
    </xf>
    <xf numFmtId="0" fontId="9" fillId="4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164" fontId="10" fillId="4" borderId="3" xfId="0" applyNumberFormat="1" applyFont="1" applyFill="1" applyBorder="1" applyAlignment="1">
      <alignment horizontal="right" vertical="center"/>
    </xf>
    <xf numFmtId="166" fontId="8" fillId="4" borderId="3" xfId="0" applyNumberFormat="1" applyFont="1" applyFill="1" applyBorder="1" applyAlignment="1">
      <alignment horizontal="right" vertical="top"/>
    </xf>
    <xf numFmtId="164" fontId="8" fillId="4" borderId="3" xfId="0" applyNumberFormat="1" applyFont="1" applyFill="1" applyBorder="1" applyAlignment="1">
      <alignment horizontal="right" vertical="center"/>
    </xf>
    <xf numFmtId="4" fontId="7" fillId="4" borderId="3" xfId="0" applyNumberFormat="1" applyFont="1" applyFill="1" applyBorder="1"/>
    <xf numFmtId="0" fontId="0" fillId="4" borderId="3" xfId="0" applyFill="1" applyBorder="1"/>
    <xf numFmtId="3" fontId="9" fillId="4" borderId="3" xfId="0" applyNumberFormat="1" applyFont="1" applyFill="1" applyBorder="1" applyAlignment="1">
      <alignment vertical="top"/>
    </xf>
    <xf numFmtId="3" fontId="7" fillId="4" borderId="3" xfId="0" applyNumberFormat="1" applyFont="1" applyFill="1" applyBorder="1" applyAlignment="1"/>
    <xf numFmtId="166" fontId="10" fillId="4" borderId="3" xfId="0" applyNumberFormat="1" applyFont="1" applyFill="1" applyBorder="1" applyAlignment="1">
      <alignment horizontal="right" vertical="top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5" borderId="3" xfId="8" applyFont="1" applyFill="1" applyBorder="1" applyAlignment="1">
      <alignment vertical="top" wrapText="1"/>
    </xf>
    <xf numFmtId="164" fontId="8" fillId="5" borderId="3" xfId="8" applyNumberFormat="1" applyFont="1" applyFill="1" applyBorder="1" applyAlignment="1">
      <alignment horizontal="right" vertical="center"/>
    </xf>
    <xf numFmtId="3" fontId="8" fillId="5" borderId="3" xfId="8" applyNumberFormat="1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center" wrapText="1"/>
    </xf>
    <xf numFmtId="3" fontId="10" fillId="0" borderId="3" xfId="0" applyNumberFormat="1" applyFont="1" applyBorder="1" applyAlignment="1">
      <alignment horizontal="right" vertical="center"/>
    </xf>
    <xf numFmtId="0" fontId="8" fillId="4" borderId="9" xfId="0" applyFont="1" applyFill="1" applyBorder="1" applyAlignment="1">
      <alignment horizontal="center" wrapText="1"/>
    </xf>
    <xf numFmtId="3" fontId="12" fillId="4" borderId="6" xfId="0" applyNumberFormat="1" applyFont="1" applyFill="1" applyBorder="1" applyAlignment="1"/>
    <xf numFmtId="164" fontId="10" fillId="4" borderId="6" xfId="0" applyNumberFormat="1" applyFont="1" applyFill="1" applyBorder="1" applyAlignment="1">
      <alignment horizontal="right" vertical="center"/>
    </xf>
    <xf numFmtId="3" fontId="7" fillId="4" borderId="6" xfId="0" applyNumberFormat="1" applyFont="1" applyFill="1" applyBorder="1" applyAlignment="1"/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4" fontId="7" fillId="4" borderId="6" xfId="0" applyNumberFormat="1" applyFont="1" applyFill="1" applyBorder="1" applyAlignment="1"/>
    <xf numFmtId="0" fontId="8" fillId="5" borderId="3" xfId="3" applyFont="1" applyFill="1" applyBorder="1" applyAlignment="1">
      <alignment vertical="top" wrapText="1"/>
    </xf>
    <xf numFmtId="3" fontId="8" fillId="5" borderId="3" xfId="3" applyNumberFormat="1" applyFont="1" applyFill="1" applyBorder="1" applyAlignment="1">
      <alignment horizontal="right" vertical="center"/>
    </xf>
    <xf numFmtId="0" fontId="10" fillId="4" borderId="3" xfId="20" applyFont="1" applyFill="1" applyBorder="1" applyAlignment="1">
      <alignment wrapText="1"/>
    </xf>
    <xf numFmtId="0" fontId="8" fillId="4" borderId="3" xfId="20" applyFont="1" applyFill="1" applyBorder="1" applyAlignment="1">
      <alignment horizontal="center" wrapText="1"/>
    </xf>
    <xf numFmtId="166" fontId="3" fillId="5" borderId="3" xfId="9" applyNumberFormat="1" applyFont="1" applyFill="1" applyBorder="1" applyAlignment="1">
      <alignment horizontal="right" vertical="center"/>
    </xf>
    <xf numFmtId="0" fontId="2" fillId="0" borderId="0" xfId="5" applyFont="1" applyBorder="1" applyAlignment="1">
      <alignment vertical="center" wrapText="1"/>
    </xf>
    <xf numFmtId="0" fontId="10" fillId="0" borderId="3" xfId="5" applyFont="1" applyBorder="1" applyAlignment="1">
      <alignment horizontal="left" vertical="top" wrapText="1"/>
    </xf>
    <xf numFmtId="3" fontId="3" fillId="0" borderId="3" xfId="5" applyNumberFormat="1" applyFont="1" applyBorder="1" applyAlignment="1">
      <alignment horizontal="right" vertical="center"/>
    </xf>
    <xf numFmtId="164" fontId="3" fillId="0" borderId="3" xfId="5" applyNumberFormat="1" applyFont="1" applyBorder="1" applyAlignment="1">
      <alignment horizontal="right" vertical="center"/>
    </xf>
    <xf numFmtId="3" fontId="3" fillId="5" borderId="3" xfId="5" applyNumberFormat="1" applyFont="1" applyFill="1" applyBorder="1" applyAlignment="1">
      <alignment horizontal="right" vertical="center"/>
    </xf>
    <xf numFmtId="166" fontId="3" fillId="5" borderId="3" xfId="5" applyNumberFormat="1" applyFont="1" applyFill="1" applyBorder="1" applyAlignment="1">
      <alignment horizontal="right" vertical="center"/>
    </xf>
    <xf numFmtId="0" fontId="8" fillId="9" borderId="3" xfId="5" applyFont="1" applyFill="1" applyBorder="1" applyAlignment="1">
      <alignment vertical="top" wrapText="1"/>
    </xf>
    <xf numFmtId="3" fontId="8" fillId="9" borderId="3" xfId="5" applyNumberFormat="1" applyFont="1" applyFill="1" applyBorder="1" applyAlignment="1">
      <alignment horizontal="right" vertical="center"/>
    </xf>
    <xf numFmtId="164" fontId="8" fillId="9" borderId="3" xfId="5" applyNumberFormat="1" applyFont="1" applyFill="1" applyBorder="1" applyAlignment="1">
      <alignment horizontal="right" vertical="center"/>
    </xf>
    <xf numFmtId="0" fontId="3" fillId="0" borderId="3" xfId="5" applyFont="1" applyBorder="1" applyAlignment="1">
      <alignment horizontal="left" vertical="top" wrapText="1"/>
    </xf>
    <xf numFmtId="1" fontId="3" fillId="0" borderId="3" xfId="5" applyNumberFormat="1" applyFont="1" applyBorder="1" applyAlignment="1">
      <alignment horizontal="right" vertical="center"/>
    </xf>
    <xf numFmtId="0" fontId="8" fillId="5" borderId="3" xfId="5" applyFont="1" applyFill="1" applyBorder="1" applyAlignment="1">
      <alignment vertical="top" wrapText="1"/>
    </xf>
    <xf numFmtId="3" fontId="8" fillId="5" borderId="3" xfId="5" applyNumberFormat="1" applyFont="1" applyFill="1" applyBorder="1" applyAlignment="1">
      <alignment horizontal="right" vertical="center"/>
    </xf>
    <xf numFmtId="166" fontId="8" fillId="5" borderId="3" xfId="5" applyNumberFormat="1" applyFont="1" applyFill="1" applyBorder="1" applyAlignment="1">
      <alignment horizontal="right" vertical="center"/>
    </xf>
    <xf numFmtId="1" fontId="8" fillId="5" borderId="3" xfId="5" applyNumberFormat="1" applyFont="1" applyFill="1" applyBorder="1" applyAlignment="1">
      <alignment horizontal="right" vertical="center"/>
    </xf>
    <xf numFmtId="164" fontId="8" fillId="5" borderId="3" xfId="5" applyNumberFormat="1" applyFont="1" applyFill="1" applyBorder="1" applyAlignment="1">
      <alignment horizontal="right" vertical="center"/>
    </xf>
    <xf numFmtId="0" fontId="3" fillId="0" borderId="3" xfId="5" applyFont="1" applyBorder="1" applyAlignment="1">
      <alignment horizontal="left" vertical="top"/>
    </xf>
    <xf numFmtId="0" fontId="7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3" fillId="5" borderId="3" xfId="6" applyNumberFormat="1" applyFont="1" applyFill="1" applyBorder="1" applyAlignment="1">
      <alignment horizontal="right" vertical="center"/>
    </xf>
    <xf numFmtId="4" fontId="3" fillId="5" borderId="3" xfId="6" applyNumberFormat="1" applyFont="1" applyFill="1" applyBorder="1" applyAlignment="1">
      <alignment horizontal="right" vertical="center"/>
    </xf>
    <xf numFmtId="0" fontId="8" fillId="5" borderId="3" xfId="6" applyFont="1" applyFill="1" applyBorder="1" applyAlignment="1">
      <alignment vertical="top" wrapText="1"/>
    </xf>
    <xf numFmtId="3" fontId="8" fillId="5" borderId="3" xfId="6" applyNumberFormat="1" applyFont="1" applyFill="1" applyBorder="1" applyAlignment="1">
      <alignment horizontal="right" vertical="center"/>
    </xf>
    <xf numFmtId="4" fontId="8" fillId="5" borderId="3" xfId="6" applyNumberFormat="1" applyFont="1" applyFill="1" applyBorder="1" applyAlignment="1">
      <alignment horizontal="right" vertical="center"/>
    </xf>
    <xf numFmtId="164" fontId="8" fillId="5" borderId="3" xfId="6" applyNumberFormat="1" applyFont="1" applyFill="1" applyBorder="1" applyAlignment="1">
      <alignment horizontal="right" vertical="center"/>
    </xf>
    <xf numFmtId="2" fontId="11" fillId="4" borderId="3" xfId="0" applyNumberFormat="1" applyFont="1" applyFill="1" applyBorder="1" applyAlignment="1">
      <alignment vertical="center"/>
    </xf>
    <xf numFmtId="3" fontId="10" fillId="8" borderId="3" xfId="0" applyNumberFormat="1" applyFont="1" applyFill="1" applyBorder="1" applyAlignment="1">
      <alignment horizontal="right" vertical="center"/>
    </xf>
    <xf numFmtId="3" fontId="8" fillId="4" borderId="3" xfId="0" applyNumberFormat="1" applyFont="1" applyFill="1" applyBorder="1" applyAlignment="1">
      <alignment horizontal="right" vertical="center"/>
    </xf>
    <xf numFmtId="0" fontId="10" fillId="4" borderId="4" xfId="21" applyFont="1" applyFill="1" applyBorder="1" applyAlignment="1">
      <alignment wrapText="1"/>
    </xf>
    <xf numFmtId="0" fontId="8" fillId="4" borderId="4" xfId="21" applyFont="1" applyFill="1" applyBorder="1" applyAlignment="1">
      <alignment horizontal="center" wrapText="1"/>
    </xf>
    <xf numFmtId="4" fontId="3" fillId="5" borderId="3" xfId="7" applyNumberFormat="1" applyFont="1" applyFill="1" applyBorder="1" applyAlignment="1">
      <alignment horizontal="right" vertical="center"/>
    </xf>
    <xf numFmtId="3" fontId="3" fillId="0" borderId="3" xfId="7" applyNumberFormat="1" applyFont="1" applyBorder="1" applyAlignment="1">
      <alignment horizontal="right" vertical="center"/>
    </xf>
    <xf numFmtId="164" fontId="3" fillId="0" borderId="3" xfId="7" applyNumberFormat="1" applyFont="1" applyBorder="1" applyAlignment="1">
      <alignment horizontal="right" vertical="center"/>
    </xf>
    <xf numFmtId="0" fontId="8" fillId="5" borderId="3" xfId="7" applyFont="1" applyFill="1" applyBorder="1" applyAlignment="1">
      <alignment vertical="top" wrapText="1"/>
    </xf>
    <xf numFmtId="3" fontId="8" fillId="5" borderId="3" xfId="7" applyNumberFormat="1" applyFont="1" applyFill="1" applyBorder="1" applyAlignment="1">
      <alignment horizontal="right" vertical="center"/>
    </xf>
    <xf numFmtId="164" fontId="8" fillId="5" borderId="3" xfId="7" applyNumberFormat="1" applyFont="1" applyFill="1" applyBorder="1" applyAlignment="1">
      <alignment horizontal="right" vertical="center"/>
    </xf>
    <xf numFmtId="164" fontId="10" fillId="0" borderId="3" xfId="22" applyNumberFormat="1" applyFont="1" applyBorder="1" applyAlignment="1">
      <alignment horizontal="right" vertical="center"/>
    </xf>
    <xf numFmtId="3" fontId="10" fillId="2" borderId="3" xfId="0" applyNumberFormat="1" applyFont="1" applyFill="1" applyBorder="1" applyAlignment="1">
      <alignment horizontal="right" vertical="center"/>
    </xf>
    <xf numFmtId="2" fontId="11" fillId="4" borderId="3" xfId="0" applyNumberFormat="1" applyFont="1" applyFill="1" applyBorder="1" applyAlignment="1">
      <alignment horizontal="right" vertical="center"/>
    </xf>
    <xf numFmtId="164" fontId="8" fillId="4" borderId="3" xfId="22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 wrapText="1"/>
    </xf>
    <xf numFmtId="166" fontId="3" fillId="5" borderId="3" xfId="10" applyNumberFormat="1" applyFont="1" applyFill="1" applyBorder="1" applyAlignment="1">
      <alignment horizontal="right" vertical="center"/>
    </xf>
    <xf numFmtId="164" fontId="3" fillId="0" borderId="3" xfId="10" applyNumberFormat="1" applyFont="1" applyBorder="1" applyAlignment="1">
      <alignment horizontal="right" vertical="center"/>
    </xf>
    <xf numFmtId="3" fontId="3" fillId="7" borderId="3" xfId="10" applyNumberFormat="1" applyFont="1" applyFill="1" applyBorder="1" applyAlignment="1">
      <alignment horizontal="right" vertical="center"/>
    </xf>
    <xf numFmtId="0" fontId="8" fillId="5" borderId="3" xfId="10" applyFont="1" applyFill="1" applyBorder="1" applyAlignment="1">
      <alignment vertical="top" wrapText="1"/>
    </xf>
    <xf numFmtId="3" fontId="8" fillId="5" borderId="3" xfId="10" applyNumberFormat="1" applyFont="1" applyFill="1" applyBorder="1" applyAlignment="1">
      <alignment horizontal="right" vertical="center"/>
    </xf>
    <xf numFmtId="164" fontId="8" fillId="5" borderId="3" xfId="10" applyNumberFormat="1" applyFont="1" applyFill="1" applyBorder="1" applyAlignment="1">
      <alignment horizontal="right" vertical="center"/>
    </xf>
    <xf numFmtId="0" fontId="3" fillId="4" borderId="4" xfId="24" applyFont="1" applyFill="1" applyBorder="1" applyAlignment="1">
      <alignment wrapText="1"/>
    </xf>
    <xf numFmtId="3" fontId="3" fillId="5" borderId="3" xfId="11" applyNumberFormat="1" applyFont="1" applyFill="1" applyBorder="1" applyAlignment="1">
      <alignment horizontal="right" vertical="center"/>
    </xf>
    <xf numFmtId="3" fontId="8" fillId="5" borderId="3" xfId="11" applyNumberFormat="1" applyFont="1" applyFill="1" applyBorder="1" applyAlignment="1">
      <alignment horizontal="right" vertical="center"/>
    </xf>
    <xf numFmtId="3" fontId="3" fillId="0" borderId="3" xfId="12" applyNumberFormat="1" applyFont="1" applyBorder="1" applyAlignment="1">
      <alignment horizontal="right" vertical="center"/>
    </xf>
    <xf numFmtId="164" fontId="3" fillId="0" borderId="3" xfId="12" applyNumberFormat="1" applyFont="1" applyBorder="1" applyAlignment="1">
      <alignment horizontal="right" vertical="center"/>
    </xf>
    <xf numFmtId="0" fontId="8" fillId="5" borderId="3" xfId="12" applyFont="1" applyFill="1" applyBorder="1" applyAlignment="1">
      <alignment vertical="top" wrapText="1"/>
    </xf>
    <xf numFmtId="3" fontId="8" fillId="5" borderId="3" xfId="12" applyNumberFormat="1" applyFont="1" applyFill="1" applyBorder="1" applyAlignment="1">
      <alignment horizontal="right" vertical="center"/>
    </xf>
    <xf numFmtId="164" fontId="8" fillId="5" borderId="3" xfId="12" applyNumberFormat="1" applyFont="1" applyFill="1" applyBorder="1" applyAlignment="1">
      <alignment horizontal="right" vertical="center"/>
    </xf>
    <xf numFmtId="0" fontId="20" fillId="5" borderId="3" xfId="12" applyFont="1" applyFill="1" applyBorder="1" applyAlignment="1">
      <alignment horizontal="center" textRotation="90" wrapText="1"/>
    </xf>
    <xf numFmtId="0" fontId="19" fillId="5" borderId="3" xfId="12" applyFont="1" applyFill="1" applyBorder="1" applyAlignment="1">
      <alignment horizontal="center" textRotation="90" wrapText="1"/>
    </xf>
    <xf numFmtId="4" fontId="3" fillId="5" borderId="3" xfId="13" applyNumberFormat="1" applyFont="1" applyFill="1" applyBorder="1" applyAlignment="1">
      <alignment horizontal="right" vertical="center"/>
    </xf>
    <xf numFmtId="3" fontId="3" fillId="0" borderId="3" xfId="13" applyNumberFormat="1" applyFont="1" applyBorder="1" applyAlignment="1">
      <alignment horizontal="right" vertical="center"/>
    </xf>
    <xf numFmtId="164" fontId="3" fillId="0" borderId="3" xfId="13" applyNumberFormat="1" applyFont="1" applyBorder="1" applyAlignment="1">
      <alignment horizontal="right" vertical="center"/>
    </xf>
    <xf numFmtId="0" fontId="8" fillId="5" borderId="3" xfId="13" applyFont="1" applyFill="1" applyBorder="1" applyAlignment="1">
      <alignment vertical="top" wrapText="1"/>
    </xf>
    <xf numFmtId="3" fontId="8" fillId="5" borderId="3" xfId="13" applyNumberFormat="1" applyFont="1" applyFill="1" applyBorder="1" applyAlignment="1">
      <alignment horizontal="right" vertical="center"/>
    </xf>
    <xf numFmtId="4" fontId="8" fillId="5" borderId="3" xfId="13" applyNumberFormat="1" applyFont="1" applyFill="1" applyBorder="1" applyAlignment="1">
      <alignment horizontal="right" vertical="center"/>
    </xf>
    <xf numFmtId="164" fontId="8" fillId="5" borderId="3" xfId="13" applyNumberFormat="1" applyFont="1" applyFill="1" applyBorder="1" applyAlignment="1">
      <alignment horizontal="right" vertical="center"/>
    </xf>
    <xf numFmtId="3" fontId="3" fillId="0" borderId="3" xfId="14" applyNumberFormat="1" applyFont="1" applyBorder="1" applyAlignment="1">
      <alignment horizontal="right" vertical="center"/>
    </xf>
    <xf numFmtId="164" fontId="3" fillId="0" borderId="3" xfId="14" applyNumberFormat="1" applyFont="1" applyBorder="1" applyAlignment="1">
      <alignment horizontal="right" vertical="center"/>
    </xf>
    <xf numFmtId="0" fontId="8" fillId="5" borderId="3" xfId="14" applyFont="1" applyFill="1" applyBorder="1" applyAlignment="1">
      <alignment vertical="top" wrapText="1"/>
    </xf>
    <xf numFmtId="3" fontId="8" fillId="5" borderId="3" xfId="14" applyNumberFormat="1" applyFont="1" applyFill="1" applyBorder="1" applyAlignment="1">
      <alignment horizontal="right" vertical="center"/>
    </xf>
    <xf numFmtId="164" fontId="8" fillId="5" borderId="3" xfId="14" applyNumberFormat="1" applyFont="1" applyFill="1" applyBorder="1" applyAlignment="1">
      <alignment horizontal="right" vertical="center"/>
    </xf>
    <xf numFmtId="164" fontId="3" fillId="0" borderId="3" xfId="15" applyNumberFormat="1" applyFont="1" applyBorder="1" applyAlignment="1">
      <alignment horizontal="right" vertical="center"/>
    </xf>
    <xf numFmtId="3" fontId="3" fillId="0" borderId="3" xfId="15" applyNumberFormat="1" applyFont="1" applyBorder="1" applyAlignment="1">
      <alignment horizontal="right" vertical="center"/>
    </xf>
    <xf numFmtId="0" fontId="8" fillId="9" borderId="3" xfId="15" applyFont="1" applyFill="1" applyBorder="1" applyAlignment="1">
      <alignment vertical="top"/>
    </xf>
    <xf numFmtId="3" fontId="8" fillId="9" borderId="3" xfId="15" applyNumberFormat="1" applyFont="1" applyFill="1" applyBorder="1" applyAlignment="1">
      <alignment horizontal="right" vertical="center"/>
    </xf>
    <xf numFmtId="164" fontId="8" fillId="9" borderId="3" xfId="15" applyNumberFormat="1" applyFont="1" applyFill="1" applyBorder="1" applyAlignment="1">
      <alignment horizontal="right" vertical="center"/>
    </xf>
    <xf numFmtId="0" fontId="19" fillId="5" borderId="3" xfId="16" applyFont="1" applyFill="1" applyBorder="1" applyAlignment="1">
      <alignment horizontal="center" textRotation="90" wrapText="1"/>
    </xf>
    <xf numFmtId="164" fontId="3" fillId="0" borderId="3" xfId="16" applyNumberFormat="1" applyFont="1" applyBorder="1" applyAlignment="1">
      <alignment horizontal="right" vertical="center"/>
    </xf>
    <xf numFmtId="3" fontId="3" fillId="0" borderId="3" xfId="16" applyNumberFormat="1" applyFont="1" applyBorder="1" applyAlignment="1">
      <alignment horizontal="right" vertical="center"/>
    </xf>
    <xf numFmtId="0" fontId="8" fillId="5" borderId="3" xfId="16" applyFont="1" applyFill="1" applyBorder="1" applyAlignment="1">
      <alignment vertical="top" wrapText="1"/>
    </xf>
    <xf numFmtId="3" fontId="8" fillId="5" borderId="3" xfId="16" applyNumberFormat="1" applyFont="1" applyFill="1" applyBorder="1" applyAlignment="1">
      <alignment horizontal="right" vertical="center"/>
    </xf>
    <xf numFmtId="164" fontId="8" fillId="5" borderId="3" xfId="16" applyNumberFormat="1" applyFont="1" applyFill="1" applyBorder="1" applyAlignment="1">
      <alignment horizontal="right" vertical="center"/>
    </xf>
    <xf numFmtId="0" fontId="20" fillId="5" borderId="3" xfId="16" applyFont="1" applyFill="1" applyBorder="1" applyAlignment="1">
      <alignment horizontal="center" textRotation="90" wrapText="1"/>
    </xf>
    <xf numFmtId="168" fontId="0" fillId="0" borderId="0" xfId="17" applyNumberFormat="1" applyFont="1"/>
    <xf numFmtId="3" fontId="11" fillId="7" borderId="3" xfId="0" applyNumberFormat="1" applyFont="1" applyFill="1" applyBorder="1" applyAlignment="1">
      <alignment horizontal="right"/>
    </xf>
    <xf numFmtId="3" fontId="11" fillId="7" borderId="3" xfId="0" applyNumberFormat="1" applyFont="1" applyFill="1" applyBorder="1"/>
    <xf numFmtId="0" fontId="9" fillId="4" borderId="3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left"/>
    </xf>
    <xf numFmtId="0" fontId="0" fillId="11" borderId="0" xfId="0" applyFill="1"/>
    <xf numFmtId="165" fontId="0" fillId="5" borderId="7" xfId="0" applyNumberFormat="1" applyFill="1" applyBorder="1"/>
    <xf numFmtId="0" fontId="0" fillId="5" borderId="4" xfId="0" applyFill="1" applyBorder="1" applyAlignment="1">
      <alignment horizontal="center"/>
    </xf>
    <xf numFmtId="164" fontId="3" fillId="0" borderId="3" xfId="26" applyNumberFormat="1" applyFont="1" applyBorder="1" applyAlignment="1">
      <alignment horizontal="right" vertical="center"/>
    </xf>
    <xf numFmtId="164" fontId="3" fillId="0" borderId="3" xfId="27" applyNumberFormat="1" applyFont="1" applyBorder="1" applyAlignment="1">
      <alignment horizontal="right" vertical="center"/>
    </xf>
    <xf numFmtId="0" fontId="9" fillId="3" borderId="3" xfId="0" applyFont="1" applyFill="1" applyBorder="1" applyAlignment="1">
      <alignment vertical="center" wrapText="1"/>
    </xf>
    <xf numFmtId="2" fontId="9" fillId="3" borderId="3" xfId="0" applyNumberFormat="1" applyFont="1" applyFill="1" applyBorder="1" applyAlignment="1">
      <alignment vertical="center" wrapText="1"/>
    </xf>
    <xf numFmtId="0" fontId="3" fillId="0" borderId="3" xfId="2" applyFont="1" applyBorder="1" applyAlignment="1">
      <alignment horizontal="left" vertical="top" wrapText="1"/>
    </xf>
    <xf numFmtId="164" fontId="3" fillId="0" borderId="0" xfId="2" applyNumberFormat="1" applyFont="1" applyBorder="1" applyAlignment="1">
      <alignment horizontal="right" vertical="center"/>
    </xf>
    <xf numFmtId="0" fontId="2" fillId="0" borderId="0" xfId="2" applyFont="1" applyBorder="1" applyAlignment="1">
      <alignment vertical="center" wrapText="1"/>
    </xf>
    <xf numFmtId="0" fontId="3" fillId="0" borderId="0" xfId="2" applyFont="1" applyBorder="1" applyAlignment="1">
      <alignment vertical="top" wrapText="1"/>
    </xf>
    <xf numFmtId="0" fontId="3" fillId="0" borderId="0" xfId="6" applyFont="1" applyBorder="1" applyAlignment="1">
      <alignment horizontal="left" vertical="top" wrapText="1"/>
    </xf>
    <xf numFmtId="2" fontId="7" fillId="9" borderId="3" xfId="0" applyNumberFormat="1" applyFont="1" applyFill="1" applyBorder="1" applyAlignment="1">
      <alignment horizontal="right" vertical="center"/>
    </xf>
    <xf numFmtId="0" fontId="3" fillId="0" borderId="3" xfId="28" applyFont="1" applyBorder="1" applyAlignment="1">
      <alignment horizontal="left" vertical="top" wrapText="1"/>
    </xf>
    <xf numFmtId="164" fontId="3" fillId="0" borderId="3" xfId="28" applyNumberFormat="1" applyFont="1" applyBorder="1" applyAlignment="1">
      <alignment horizontal="right" vertical="center"/>
    </xf>
    <xf numFmtId="3" fontId="3" fillId="0" borderId="3" xfId="28" applyNumberFormat="1" applyFont="1" applyBorder="1" applyAlignment="1">
      <alignment horizontal="right" vertical="center"/>
    </xf>
    <xf numFmtId="0" fontId="8" fillId="5" borderId="3" xfId="28" applyFont="1" applyFill="1" applyBorder="1" applyAlignment="1">
      <alignment vertical="top" wrapText="1"/>
    </xf>
    <xf numFmtId="3" fontId="8" fillId="5" borderId="3" xfId="28" applyNumberFormat="1" applyFont="1" applyFill="1" applyBorder="1" applyAlignment="1">
      <alignment horizontal="right" vertical="center"/>
    </xf>
    <xf numFmtId="164" fontId="8" fillId="5" borderId="3" xfId="28" applyNumberFormat="1" applyFont="1" applyFill="1" applyBorder="1" applyAlignment="1">
      <alignment horizontal="right" vertical="center"/>
    </xf>
    <xf numFmtId="0" fontId="3" fillId="0" borderId="0" xfId="4" applyFont="1" applyBorder="1" applyAlignment="1">
      <alignment horizontal="left" vertical="top" wrapText="1"/>
    </xf>
    <xf numFmtId="164" fontId="3" fillId="0" borderId="0" xfId="4" applyNumberFormat="1" applyFont="1" applyBorder="1" applyAlignment="1">
      <alignment horizontal="right" vertical="center"/>
    </xf>
    <xf numFmtId="0" fontId="16" fillId="11" borderId="0" xfId="0" applyFont="1" applyFill="1"/>
    <xf numFmtId="0" fontId="3" fillId="0" borderId="0" xfId="4" applyFont="1" applyBorder="1" applyAlignment="1">
      <alignment horizontal="center" wrapText="1"/>
    </xf>
    <xf numFmtId="0" fontId="3" fillId="0" borderId="0" xfId="4" applyFont="1" applyBorder="1" applyAlignment="1">
      <alignment wrapText="1"/>
    </xf>
    <xf numFmtId="0" fontId="3" fillId="0" borderId="0" xfId="4" applyFont="1" applyBorder="1" applyAlignment="1">
      <alignment vertical="top" wrapText="1"/>
    </xf>
    <xf numFmtId="0" fontId="17" fillId="11" borderId="0" xfId="0" applyFont="1" applyFill="1"/>
    <xf numFmtId="3" fontId="3" fillId="7" borderId="3" xfId="8" applyNumberFormat="1" applyFont="1" applyFill="1" applyBorder="1" applyAlignment="1">
      <alignment horizontal="right" vertical="center"/>
    </xf>
    <xf numFmtId="0" fontId="22" fillId="0" borderId="3" xfId="29" applyFont="1" applyBorder="1" applyAlignment="1">
      <alignment horizontal="left" vertical="top" wrapText="1"/>
    </xf>
    <xf numFmtId="164" fontId="22" fillId="0" borderId="3" xfId="29" applyNumberFormat="1" applyFont="1" applyBorder="1" applyAlignment="1">
      <alignment horizontal="right" vertical="center"/>
    </xf>
    <xf numFmtId="0" fontId="5" fillId="11" borderId="0" xfId="0" applyFont="1" applyFill="1"/>
    <xf numFmtId="0" fontId="0" fillId="4" borderId="4" xfId="0" applyFill="1" applyBorder="1" applyAlignment="1">
      <alignment vertical="center" wrapText="1"/>
    </xf>
    <xf numFmtId="0" fontId="3" fillId="0" borderId="3" xfId="30" applyFont="1" applyBorder="1" applyAlignment="1">
      <alignment horizontal="left" vertical="top" wrapText="1"/>
    </xf>
    <xf numFmtId="0" fontId="1" fillId="0" borderId="0" xfId="31"/>
    <xf numFmtId="0" fontId="10" fillId="3" borderId="3" xfId="0" applyFont="1" applyFill="1" applyBorder="1" applyAlignment="1">
      <alignment horizontal="right" wrapText="1"/>
    </xf>
    <xf numFmtId="0" fontId="3" fillId="0" borderId="3" xfId="31" applyFont="1" applyBorder="1" applyAlignment="1">
      <alignment horizontal="left" vertical="top" wrapText="1"/>
    </xf>
    <xf numFmtId="164" fontId="3" fillId="0" borderId="3" xfId="31" applyNumberFormat="1" applyFont="1" applyBorder="1" applyAlignment="1">
      <alignment horizontal="right" vertical="center"/>
    </xf>
    <xf numFmtId="3" fontId="3" fillId="5" borderId="3" xfId="3" applyNumberFormat="1" applyFont="1" applyFill="1" applyBorder="1" applyAlignment="1">
      <alignment horizontal="right" vertical="center"/>
    </xf>
    <xf numFmtId="3" fontId="3" fillId="7" borderId="3" xfId="3" applyNumberFormat="1" applyFont="1" applyFill="1" applyBorder="1" applyAlignment="1">
      <alignment horizontal="right" vertical="center"/>
    </xf>
    <xf numFmtId="2" fontId="8" fillId="5" borderId="3" xfId="3" applyNumberFormat="1" applyFont="1" applyFill="1" applyBorder="1" applyAlignment="1">
      <alignment vertical="top" wrapText="1"/>
    </xf>
    <xf numFmtId="0" fontId="3" fillId="0" borderId="3" xfId="32" applyFont="1" applyBorder="1" applyAlignment="1">
      <alignment horizontal="left" vertical="top" wrapText="1"/>
    </xf>
    <xf numFmtId="164" fontId="3" fillId="5" borderId="3" xfId="32" applyNumberFormat="1" applyFont="1" applyFill="1" applyBorder="1" applyAlignment="1">
      <alignment horizontal="right" vertical="center"/>
    </xf>
    <xf numFmtId="164" fontId="3" fillId="0" borderId="3" xfId="32" applyNumberFormat="1" applyFont="1" applyBorder="1" applyAlignment="1">
      <alignment horizontal="right" vertical="center"/>
    </xf>
    <xf numFmtId="0" fontId="3" fillId="2" borderId="0" xfId="33" applyFont="1" applyFill="1" applyBorder="1"/>
    <xf numFmtId="0" fontId="1" fillId="0" borderId="0" xfId="33" applyBorder="1"/>
    <xf numFmtId="0" fontId="3" fillId="0" borderId="0" xfId="33" applyFont="1" applyBorder="1" applyAlignment="1">
      <alignment horizontal="center" wrapText="1"/>
    </xf>
    <xf numFmtId="0" fontId="3" fillId="0" borderId="0" xfId="33" applyFont="1" applyBorder="1" applyAlignment="1">
      <alignment horizontal="left" vertical="top" wrapText="1"/>
    </xf>
    <xf numFmtId="164" fontId="3" fillId="0" borderId="0" xfId="33" applyNumberFormat="1" applyFont="1" applyBorder="1" applyAlignment="1">
      <alignment horizontal="right" vertical="center"/>
    </xf>
    <xf numFmtId="0" fontId="2" fillId="0" borderId="0" xfId="33" applyFont="1" applyBorder="1" applyAlignment="1">
      <alignment vertical="center" wrapText="1"/>
    </xf>
    <xf numFmtId="0" fontId="3" fillId="0" borderId="0" xfId="33" applyFont="1" applyBorder="1" applyAlignment="1">
      <alignment wrapText="1"/>
    </xf>
    <xf numFmtId="0" fontId="3" fillId="0" borderId="0" xfId="33" applyFont="1" applyBorder="1" applyAlignment="1">
      <alignment vertical="top" wrapText="1"/>
    </xf>
    <xf numFmtId="0" fontId="3" fillId="0" borderId="0" xfId="33" applyFont="1" applyBorder="1" applyAlignment="1">
      <alignment horizontal="left" vertical="top"/>
    </xf>
    <xf numFmtId="0" fontId="3" fillId="0" borderId="3" xfId="34" applyFont="1" applyBorder="1" applyAlignment="1">
      <alignment horizontal="left" vertical="top" wrapText="1"/>
    </xf>
    <xf numFmtId="3" fontId="10" fillId="4" borderId="6" xfId="0" applyNumberFormat="1" applyFont="1" applyFill="1" applyBorder="1" applyAlignment="1">
      <alignment horizontal="right" vertical="center"/>
    </xf>
    <xf numFmtId="0" fontId="11" fillId="4" borderId="4" xfId="0" applyFont="1" applyFill="1" applyBorder="1"/>
    <xf numFmtId="0" fontId="22" fillId="0" borderId="3" xfId="35" applyFont="1" applyBorder="1" applyAlignment="1">
      <alignment horizontal="left" vertical="top" wrapText="1"/>
    </xf>
    <xf numFmtId="3" fontId="3" fillId="5" borderId="6" xfId="7" applyNumberFormat="1" applyFont="1" applyFill="1" applyBorder="1" applyAlignment="1">
      <alignment horizontal="right" vertical="center"/>
    </xf>
    <xf numFmtId="0" fontId="22" fillId="0" borderId="3" xfId="36" applyFont="1" applyBorder="1" applyAlignment="1">
      <alignment horizontal="left" vertical="top" wrapText="1"/>
    </xf>
    <xf numFmtId="0" fontId="22" fillId="0" borderId="3" xfId="25" applyFont="1" applyBorder="1" applyAlignment="1">
      <alignment horizontal="left" vertical="top" wrapText="1"/>
    </xf>
    <xf numFmtId="0" fontId="21" fillId="0" borderId="0" xfId="37"/>
    <xf numFmtId="164" fontId="3" fillId="5" borderId="6" xfId="10" applyNumberFormat="1" applyFont="1" applyFill="1" applyBorder="1" applyAlignment="1">
      <alignment horizontal="right" vertical="center"/>
    </xf>
    <xf numFmtId="3" fontId="3" fillId="5" borderId="6" xfId="10" applyNumberFormat="1" applyFont="1" applyFill="1" applyBorder="1" applyAlignment="1">
      <alignment horizontal="right" vertical="center"/>
    </xf>
    <xf numFmtId="0" fontId="3" fillId="4" borderId="4" xfId="23" applyFont="1" applyFill="1" applyBorder="1" applyAlignment="1">
      <alignment wrapText="1"/>
    </xf>
    <xf numFmtId="0" fontId="22" fillId="0" borderId="3" xfId="37" applyFont="1" applyBorder="1" applyAlignment="1">
      <alignment horizontal="left" vertical="top" wrapText="1"/>
    </xf>
    <xf numFmtId="0" fontId="21" fillId="0" borderId="0" xfId="38"/>
    <xf numFmtId="3" fontId="3" fillId="7" borderId="3" xfId="11" applyNumberFormat="1" applyFont="1" applyFill="1" applyBorder="1" applyAlignment="1">
      <alignment horizontal="right" vertical="center"/>
    </xf>
    <xf numFmtId="3" fontId="8" fillId="5" borderId="3" xfId="11" applyNumberFormat="1" applyFont="1" applyFill="1" applyBorder="1" applyAlignment="1">
      <alignment horizontal="left" vertical="center"/>
    </xf>
    <xf numFmtId="3" fontId="8" fillId="5" borderId="6" xfId="11" applyNumberFormat="1" applyFont="1" applyFill="1" applyBorder="1" applyAlignment="1">
      <alignment horizontal="right" vertical="center"/>
    </xf>
    <xf numFmtId="0" fontId="22" fillId="0" borderId="3" xfId="38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right" vertical="center" wrapText="1"/>
    </xf>
    <xf numFmtId="2" fontId="3" fillId="3" borderId="3" xfId="0" applyNumberFormat="1" applyFont="1" applyFill="1" applyBorder="1" applyAlignment="1">
      <alignment horizontal="right" vertical="center" wrapText="1"/>
    </xf>
    <xf numFmtId="164" fontId="22" fillId="0" borderId="3" xfId="38" applyNumberFormat="1" applyFont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right" vertical="center" wrapText="1"/>
    </xf>
    <xf numFmtId="3" fontId="0" fillId="7" borderId="0" xfId="0" applyNumberFormat="1" applyFill="1"/>
    <xf numFmtId="3" fontId="3" fillId="5" borderId="6" xfId="12" applyNumberFormat="1" applyFont="1" applyFill="1" applyBorder="1" applyAlignment="1">
      <alignment horizontal="right" vertical="center"/>
    </xf>
    <xf numFmtId="0" fontId="3" fillId="5" borderId="4" xfId="12" applyFont="1" applyFill="1" applyBorder="1" applyAlignment="1">
      <alignment wrapText="1"/>
    </xf>
    <xf numFmtId="0" fontId="3" fillId="0" borderId="3" xfId="39" applyFont="1" applyBorder="1" applyAlignment="1">
      <alignment horizontal="left" vertical="top" wrapText="1"/>
    </xf>
    <xf numFmtId="3" fontId="3" fillId="5" borderId="6" xfId="13" applyNumberFormat="1" applyFont="1" applyFill="1" applyBorder="1" applyAlignment="1">
      <alignment horizontal="right" vertical="center"/>
    </xf>
    <xf numFmtId="0" fontId="3" fillId="0" borderId="3" xfId="40" applyFont="1" applyBorder="1" applyAlignment="1">
      <alignment horizontal="left" vertical="top" wrapText="1"/>
    </xf>
    <xf numFmtId="0" fontId="8" fillId="7" borderId="0" xfId="13" applyFont="1" applyFill="1" applyBorder="1" applyAlignment="1">
      <alignment vertical="top" wrapText="1"/>
    </xf>
    <xf numFmtId="3" fontId="8" fillId="7" borderId="0" xfId="13" applyNumberFormat="1" applyFont="1" applyFill="1" applyBorder="1" applyAlignment="1">
      <alignment horizontal="right" vertical="center"/>
    </xf>
    <xf numFmtId="4" fontId="8" fillId="7" borderId="0" xfId="13" applyNumberFormat="1" applyFont="1" applyFill="1" applyBorder="1" applyAlignment="1">
      <alignment horizontal="right" vertical="center"/>
    </xf>
    <xf numFmtId="164" fontId="8" fillId="7" borderId="0" xfId="13" applyNumberFormat="1" applyFont="1" applyFill="1" applyBorder="1" applyAlignment="1">
      <alignment horizontal="right" vertical="center"/>
    </xf>
    <xf numFmtId="3" fontId="3" fillId="5" borderId="6" xfId="14" applyNumberFormat="1" applyFont="1" applyFill="1" applyBorder="1" applyAlignment="1">
      <alignment horizontal="right" vertical="center"/>
    </xf>
    <xf numFmtId="0" fontId="3" fillId="0" borderId="3" xfId="41" applyFont="1" applyBorder="1" applyAlignment="1">
      <alignment horizontal="left" vertical="top" wrapText="1"/>
    </xf>
    <xf numFmtId="164" fontId="3" fillId="9" borderId="6" xfId="15" applyNumberFormat="1" applyFont="1" applyFill="1" applyBorder="1" applyAlignment="1">
      <alignment horizontal="right" vertical="center"/>
    </xf>
    <xf numFmtId="3" fontId="3" fillId="9" borderId="6" xfId="15" applyNumberFormat="1" applyFont="1" applyFill="1" applyBorder="1" applyAlignment="1">
      <alignment horizontal="right" vertical="center"/>
    </xf>
    <xf numFmtId="0" fontId="3" fillId="0" borderId="3" xfId="42" applyFont="1" applyBorder="1" applyAlignment="1">
      <alignment horizontal="left" vertical="top" wrapText="1"/>
    </xf>
    <xf numFmtId="3" fontId="3" fillId="5" borderId="6" xfId="16" applyNumberFormat="1" applyFont="1" applyFill="1" applyBorder="1" applyAlignment="1">
      <alignment horizontal="right" vertical="center"/>
    </xf>
    <xf numFmtId="0" fontId="3" fillId="5" borderId="4" xfId="16" applyFont="1" applyFill="1" applyBorder="1" applyAlignment="1">
      <alignment wrapText="1"/>
    </xf>
    <xf numFmtId="0" fontId="3" fillId="0" borderId="3" xfId="43" applyFont="1" applyBorder="1" applyAlignment="1">
      <alignment horizontal="left" vertical="top" wrapText="1"/>
    </xf>
    <xf numFmtId="3" fontId="10" fillId="0" borderId="3" xfId="18" applyNumberFormat="1" applyFont="1" applyBorder="1" applyAlignment="1">
      <alignment horizontal="right" vertical="center"/>
    </xf>
    <xf numFmtId="3" fontId="3" fillId="0" borderId="1" xfId="1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center" wrapText="1"/>
    </xf>
    <xf numFmtId="164" fontId="10" fillId="4" borderId="3" xfId="22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0" fontId="3" fillId="0" borderId="3" xfId="25" applyFont="1" applyFill="1" applyBorder="1" applyAlignment="1">
      <alignment horizontal="left" vertical="top" wrapText="1"/>
    </xf>
    <xf numFmtId="164" fontId="25" fillId="0" borderId="3" xfId="44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6" applyFont="1" applyFill="1" applyBorder="1" applyAlignment="1">
      <alignment horizontal="left" vertical="top" wrapText="1"/>
    </xf>
    <xf numFmtId="169" fontId="0" fillId="0" borderId="0" xfId="0" applyNumberFormat="1"/>
    <xf numFmtId="0" fontId="9" fillId="4" borderId="3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/>
    <xf numFmtId="0" fontId="26" fillId="0" borderId="3" xfId="0" applyFont="1" applyBorder="1"/>
    <xf numFmtId="3" fontId="1" fillId="0" borderId="3" xfId="0" applyNumberFormat="1" applyFont="1" applyBorder="1"/>
    <xf numFmtId="4" fontId="11" fillId="3" borderId="3" xfId="17" applyNumberFormat="1" applyFont="1" applyFill="1" applyBorder="1" applyAlignment="1">
      <alignment horizontal="right" wrapText="1"/>
    </xf>
    <xf numFmtId="4" fontId="9" fillId="3" borderId="3" xfId="17" applyNumberFormat="1" applyFont="1" applyFill="1" applyBorder="1" applyAlignment="1">
      <alignment horizontal="right" wrapText="1"/>
    </xf>
    <xf numFmtId="4" fontId="9" fillId="4" borderId="3" xfId="17" applyNumberFormat="1" applyFont="1" applyFill="1" applyBorder="1" applyAlignment="1">
      <alignment horizontal="right" wrapText="1"/>
    </xf>
    <xf numFmtId="3" fontId="0" fillId="0" borderId="0" xfId="0" applyNumberFormat="1" applyFill="1" applyBorder="1"/>
    <xf numFmtId="165" fontId="0" fillId="0" borderId="0" xfId="0" applyNumberFormat="1" applyFill="1" applyBorder="1"/>
    <xf numFmtId="0" fontId="8" fillId="0" borderId="0" xfId="0" applyFont="1" applyFill="1" applyBorder="1" applyAlignment="1">
      <alignment horizontal="center" wrapText="1"/>
    </xf>
    <xf numFmtId="164" fontId="0" fillId="0" borderId="0" xfId="0" applyNumberFormat="1" applyFill="1" applyBorder="1"/>
    <xf numFmtId="3" fontId="10" fillId="3" borderId="3" xfId="0" applyNumberFormat="1" applyFont="1" applyFill="1" applyBorder="1" applyAlignment="1">
      <alignment horizontal="right" vertical="center"/>
    </xf>
    <xf numFmtId="166" fontId="10" fillId="3" borderId="7" xfId="0" applyNumberFormat="1" applyFont="1" applyFill="1" applyBorder="1" applyAlignment="1">
      <alignment horizontal="right" vertical="center"/>
    </xf>
    <xf numFmtId="166" fontId="10" fillId="6" borderId="3" xfId="0" applyNumberFormat="1" applyFont="1" applyFill="1" applyBorder="1" applyAlignment="1">
      <alignment horizontal="right" vertical="center"/>
    </xf>
    <xf numFmtId="166" fontId="10" fillId="3" borderId="3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top"/>
    </xf>
    <xf numFmtId="166" fontId="8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horizontal="right" vertical="top"/>
    </xf>
    <xf numFmtId="2" fontId="1" fillId="3" borderId="3" xfId="0" applyNumberFormat="1" applyFont="1" applyFill="1" applyBorder="1" applyAlignment="1">
      <alignment horizontal="right" vertical="center"/>
    </xf>
    <xf numFmtId="2" fontId="1" fillId="9" borderId="3" xfId="0" applyNumberFormat="1" applyFont="1" applyFill="1" applyBorder="1" applyAlignment="1">
      <alignment horizontal="right" vertical="center"/>
    </xf>
    <xf numFmtId="3" fontId="3" fillId="0" borderId="0" xfId="28" applyNumberFormat="1" applyFont="1" applyBorder="1" applyAlignment="1">
      <alignment horizontal="right" vertical="center"/>
    </xf>
    <xf numFmtId="168" fontId="0" fillId="0" borderId="0" xfId="17" applyNumberFormat="1" applyFont="1" applyFill="1" applyBorder="1"/>
    <xf numFmtId="0" fontId="1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 vertical="center"/>
    </xf>
    <xf numFmtId="0" fontId="7" fillId="4" borderId="12" xfId="0" applyFont="1" applyFill="1" applyBorder="1"/>
    <xf numFmtId="0" fontId="7" fillId="4" borderId="12" xfId="0" applyFont="1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10" fillId="3" borderId="12" xfId="0" applyFont="1" applyFill="1" applyBorder="1" applyAlignment="1">
      <alignment horizontal="center" wrapText="1"/>
    </xf>
    <xf numFmtId="0" fontId="8" fillId="5" borderId="4" xfId="3" applyFont="1" applyFill="1" applyBorder="1" applyAlignment="1">
      <alignment vertical="top" wrapText="1"/>
    </xf>
    <xf numFmtId="0" fontId="3" fillId="0" borderId="16" xfId="32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wrapText="1"/>
    </xf>
    <xf numFmtId="0" fontId="0" fillId="3" borderId="12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horizontal="center" wrapText="1"/>
    </xf>
    <xf numFmtId="0" fontId="9" fillId="3" borderId="12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vertical="center"/>
    </xf>
    <xf numFmtId="0" fontId="8" fillId="0" borderId="0" xfId="5" applyFont="1" applyFill="1" applyBorder="1" applyAlignment="1">
      <alignment vertical="top" wrapText="1"/>
    </xf>
    <xf numFmtId="3" fontId="8" fillId="0" borderId="0" xfId="5" applyNumberFormat="1" applyFont="1" applyFill="1" applyBorder="1" applyAlignment="1">
      <alignment horizontal="right" vertical="center"/>
    </xf>
    <xf numFmtId="166" fontId="8" fillId="0" borderId="0" xfId="5" applyNumberFormat="1" applyFont="1" applyFill="1" applyBorder="1" applyAlignment="1">
      <alignment horizontal="right" vertical="center"/>
    </xf>
    <xf numFmtId="164" fontId="8" fillId="0" borderId="0" xfId="5" applyNumberFormat="1" applyFont="1" applyFill="1" applyBorder="1" applyAlignment="1">
      <alignment horizontal="right" vertical="center"/>
    </xf>
    <xf numFmtId="0" fontId="7" fillId="9" borderId="1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vertical="center"/>
    </xf>
    <xf numFmtId="2" fontId="9" fillId="4" borderId="3" xfId="0" applyNumberFormat="1" applyFont="1" applyFill="1" applyBorder="1" applyAlignment="1">
      <alignment vertical="center"/>
    </xf>
    <xf numFmtId="0" fontId="3" fillId="0" borderId="3" xfId="36" applyFont="1" applyBorder="1" applyAlignment="1">
      <alignment horizontal="left" vertical="top" wrapText="1"/>
    </xf>
    <xf numFmtId="0" fontId="12" fillId="3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3" fillId="0" borderId="3" xfId="25" applyFont="1" applyBorder="1" applyAlignment="1">
      <alignment horizontal="left" vertical="top" wrapText="1"/>
    </xf>
    <xf numFmtId="0" fontId="3" fillId="3" borderId="8" xfId="0" applyFont="1" applyFill="1" applyBorder="1" applyAlignment="1">
      <alignment vertical="top" wrapText="1"/>
    </xf>
    <xf numFmtId="0" fontId="3" fillId="9" borderId="8" xfId="0" applyFont="1" applyFill="1" applyBorder="1" applyAlignment="1">
      <alignment vertical="top" wrapText="1"/>
    </xf>
    <xf numFmtId="0" fontId="1" fillId="9" borderId="12" xfId="0" applyFont="1" applyFill="1" applyBorder="1" applyAlignment="1">
      <alignment horizontal="center" vertical="center"/>
    </xf>
    <xf numFmtId="166" fontId="1" fillId="9" borderId="12" xfId="0" applyNumberFormat="1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0" fontId="3" fillId="9" borderId="8" xfId="15" applyFont="1" applyFill="1" applyBorder="1" applyAlignment="1">
      <alignment wrapText="1"/>
    </xf>
    <xf numFmtId="0" fontId="20" fillId="9" borderId="12" xfId="15" applyFont="1" applyFill="1" applyBorder="1" applyAlignment="1">
      <alignment horizontal="center" textRotation="90" wrapText="1"/>
    </xf>
    <xf numFmtId="0" fontId="19" fillId="9" borderId="12" xfId="15" applyFont="1" applyFill="1" applyBorder="1" applyAlignment="1">
      <alignment horizontal="center" textRotation="90" wrapText="1"/>
    </xf>
    <xf numFmtId="0" fontId="19" fillId="0" borderId="8" xfId="16" applyFont="1" applyFill="1" applyBorder="1" applyAlignment="1">
      <alignment horizontal="center" textRotation="90" wrapText="1"/>
    </xf>
    <xf numFmtId="168" fontId="0" fillId="0" borderId="0" xfId="17" applyNumberFormat="1" applyFont="1" applyFill="1"/>
    <xf numFmtId="0" fontId="23" fillId="0" borderId="0" xfId="0" applyFont="1" applyFill="1" applyAlignment="1">
      <alignment wrapText="1"/>
    </xf>
    <xf numFmtId="0" fontId="8" fillId="0" borderId="0" xfId="0" applyFont="1" applyFill="1" applyBorder="1" applyAlignment="1"/>
    <xf numFmtId="0" fontId="6" fillId="0" borderId="0" xfId="0" applyFont="1" applyBorder="1" applyAlignment="1">
      <alignment wrapText="1"/>
    </xf>
    <xf numFmtId="165" fontId="0" fillId="0" borderId="3" xfId="0" applyNumberFormat="1" applyBorder="1"/>
    <xf numFmtId="0" fontId="6" fillId="0" borderId="0" xfId="0" applyFont="1" applyAlignment="1"/>
    <xf numFmtId="165" fontId="0" fillId="0" borderId="3" xfId="0" applyNumberFormat="1" applyBorder="1" applyAlignment="1">
      <alignment wrapText="1"/>
    </xf>
    <xf numFmtId="0" fontId="0" fillId="0" borderId="3" xfId="0" applyBorder="1" applyAlignment="1">
      <alignment horizontal="left"/>
    </xf>
    <xf numFmtId="0" fontId="0" fillId="5" borderId="3" xfId="0" applyFont="1" applyFill="1" applyBorder="1"/>
    <xf numFmtId="165" fontId="0" fillId="5" borderId="3" xfId="0" applyNumberFormat="1" applyFill="1" applyBorder="1" applyAlignment="1">
      <alignment wrapText="1"/>
    </xf>
    <xf numFmtId="165" fontId="0" fillId="5" borderId="3" xfId="0" applyNumberFormat="1" applyFill="1" applyBorder="1"/>
    <xf numFmtId="0" fontId="0" fillId="5" borderId="3" xfId="0" applyFill="1" applyBorder="1" applyAlignment="1">
      <alignment wrapText="1"/>
    </xf>
    <xf numFmtId="0" fontId="0" fillId="5" borderId="3" xfId="0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18" xfId="0" applyBorder="1"/>
    <xf numFmtId="0" fontId="26" fillId="0" borderId="18" xfId="45" quotePrefix="1" applyFont="1" applyBorder="1"/>
    <xf numFmtId="0" fontId="0" fillId="0" borderId="19" xfId="0" applyBorder="1"/>
    <xf numFmtId="0" fontId="26" fillId="0" borderId="19" xfId="45" quotePrefix="1" applyFont="1" applyBorder="1"/>
    <xf numFmtId="0" fontId="26" fillId="0" borderId="19" xfId="45" applyFont="1" applyBorder="1"/>
    <xf numFmtId="0" fontId="26" fillId="0" borderId="19" xfId="45" applyFont="1" applyFill="1" applyBorder="1" applyAlignment="1"/>
    <xf numFmtId="0" fontId="26" fillId="0" borderId="19" xfId="45" applyFont="1" applyBorder="1" applyAlignment="1">
      <alignment wrapText="1"/>
    </xf>
    <xf numFmtId="0" fontId="26" fillId="0" borderId="19" xfId="45" applyFont="1" applyBorder="1" applyAlignment="1"/>
    <xf numFmtId="0" fontId="29" fillId="0" borderId="0" xfId="0" applyFont="1" applyFill="1" applyAlignment="1">
      <alignment horizontal="center" wrapText="1"/>
    </xf>
    <xf numFmtId="0" fontId="31" fillId="0" borderId="0" xfId="0" applyFont="1" applyFill="1" applyAlignment="1">
      <alignment horizontal="center" wrapText="1"/>
    </xf>
    <xf numFmtId="0" fontId="27" fillId="5" borderId="12" xfId="0" applyFont="1" applyFill="1" applyBorder="1"/>
    <xf numFmtId="0" fontId="27" fillId="5" borderId="12" xfId="0" applyFont="1" applyFill="1" applyBorder="1" applyAlignment="1">
      <alignment horizontal="right"/>
    </xf>
    <xf numFmtId="0" fontId="7" fillId="0" borderId="7" xfId="0" applyFont="1" applyBorder="1" applyAlignment="1"/>
    <xf numFmtId="0" fontId="7" fillId="0" borderId="17" xfId="0" applyFont="1" applyBorder="1" applyAlignment="1"/>
    <xf numFmtId="0" fontId="18" fillId="0" borderId="17" xfId="0" applyFont="1" applyBorder="1"/>
    <xf numFmtId="0" fontId="18" fillId="0" borderId="6" xfId="0" applyFont="1" applyBorder="1"/>
    <xf numFmtId="0" fontId="0" fillId="5" borderId="12" xfId="0" applyFill="1" applyBorder="1"/>
    <xf numFmtId="0" fontId="0" fillId="5" borderId="12" xfId="0" applyFill="1" applyBorder="1" applyAlignment="1">
      <alignment wrapText="1"/>
    </xf>
    <xf numFmtId="0" fontId="0" fillId="5" borderId="12" xfId="0" applyFill="1" applyBorder="1" applyAlignment="1">
      <alignment horizontal="center" wrapText="1"/>
    </xf>
    <xf numFmtId="0" fontId="32" fillId="0" borderId="0" xfId="0" applyFont="1" applyBorder="1" applyAlignment="1">
      <alignment horizontal="center" wrapText="1"/>
    </xf>
    <xf numFmtId="0" fontId="29" fillId="5" borderId="0" xfId="0" applyFont="1" applyFill="1" applyAlignment="1">
      <alignment horizontal="center" wrapText="1"/>
    </xf>
    <xf numFmtId="0" fontId="23" fillId="12" borderId="0" xfId="0" applyFont="1" applyFill="1" applyAlignment="1">
      <alignment horizontal="center" wrapText="1"/>
    </xf>
    <xf numFmtId="0" fontId="8" fillId="0" borderId="7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15" fillId="10" borderId="0" xfId="0" applyFont="1" applyFill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8" fillId="10" borderId="0" xfId="0" applyFont="1" applyFill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1" fillId="0" borderId="7" xfId="0" applyFont="1" applyFill="1" applyBorder="1"/>
    <xf numFmtId="0" fontId="11" fillId="0" borderId="6" xfId="0" applyFont="1" applyFill="1" applyBorder="1"/>
    <xf numFmtId="0" fontId="9" fillId="4" borderId="7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left"/>
    </xf>
    <xf numFmtId="0" fontId="7" fillId="4" borderId="1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6" xfId="25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horizontal="center" vertical="center" wrapText="1"/>
    </xf>
    <xf numFmtId="0" fontId="0" fillId="8" borderId="17" xfId="0" applyFont="1" applyFill="1" applyBorder="1" applyAlignment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2" fillId="0" borderId="0" xfId="37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8" borderId="7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2" fillId="0" borderId="20" xfId="0" applyFont="1" applyBorder="1" applyAlignment="1">
      <alignment horizontal="center" wrapText="1"/>
    </xf>
    <xf numFmtId="0" fontId="0" fillId="5" borderId="12" xfId="0" applyFont="1" applyFill="1" applyBorder="1" applyAlignment="1">
      <alignment horizontal="center" wrapText="1"/>
    </xf>
    <xf numFmtId="0" fontId="0" fillId="5" borderId="3" xfId="0" applyFont="1" applyFill="1" applyBorder="1" applyAlignment="1">
      <alignment horizontal="center" wrapText="1"/>
    </xf>
    <xf numFmtId="0" fontId="0" fillId="5" borderId="12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46">
    <cellStyle name="Hipervínculo" xfId="45" builtinId="8"/>
    <cellStyle name="Normal" xfId="0" builtinId="0"/>
    <cellStyle name="Normal_Actividad física grado" xfId="36"/>
    <cellStyle name="Normal_Actividad grado" xfId="32"/>
    <cellStyle name="Normal_ActividadGrado" xfId="20"/>
    <cellStyle name="Normal_ActiviFisicaGrad" xfId="21"/>
    <cellStyle name="Normal_Agente Desviación" xfId="39"/>
    <cellStyle name="Normal_Agente material" xfId="24"/>
    <cellStyle name="Normal_Agente material grad" xfId="38"/>
    <cellStyle name="Normal_Bases" xfId="18"/>
    <cellStyle name="Normal_CNO grado y sector" xfId="28"/>
    <cellStyle name="Normal_Contrato grado" xfId="4"/>
    <cellStyle name="Normal_Desviación grado" xfId="23"/>
    <cellStyle name="Normal_Desviación grado_1" xfId="37"/>
    <cellStyle name="Normal_Edad, sector y sexo" xfId="2"/>
    <cellStyle name="Normal_Forma contacto grado y sector" xfId="25"/>
    <cellStyle name="Normal_Forma contacto grado y sector_1" xfId="44"/>
    <cellStyle name="Normal_FormaContacto" xfId="22"/>
    <cellStyle name="Normal_Hoja1" xfId="1"/>
    <cellStyle name="Normal_Hoja10" xfId="11"/>
    <cellStyle name="Normal_Hoja11" xfId="12"/>
    <cellStyle name="Normal_Hoja12" xfId="13"/>
    <cellStyle name="Normal_Hoja13" xfId="14"/>
    <cellStyle name="Normal_Hoja14" xfId="15"/>
    <cellStyle name="Normal_Hoja15" xfId="16"/>
    <cellStyle name="Normal_Hoja2" xfId="3"/>
    <cellStyle name="Normal_Hoja3" xfId="9"/>
    <cellStyle name="Normal_Hoja4" xfId="5"/>
    <cellStyle name="Normal_Hoja5" xfId="6"/>
    <cellStyle name="Normal_Hoja7" xfId="7"/>
    <cellStyle name="Normal_Hoja8" xfId="8"/>
    <cellStyle name="Normal_Hoja9" xfId="10"/>
    <cellStyle name="Normal_Lesion grado" xfId="40"/>
    <cellStyle name="Normal_Mes, dia, hora grado" xfId="33"/>
    <cellStyle name="Normal_Municipio grado" xfId="31"/>
    <cellStyle name="Normal_Pais grado" xfId="29"/>
    <cellStyle name="Normal_Parte cuerpo forma contacto" xfId="43"/>
    <cellStyle name="Normal_Parte cuerpo grado" xfId="41"/>
    <cellStyle name="Normal_Parte cuerpo tipo lesion" xfId="42"/>
    <cellStyle name="Normal_Sector grado con baja" xfId="26"/>
    <cellStyle name="Normal_Sector, lugar, sexo, grado" xfId="27"/>
    <cellStyle name="Normal_Sector, sexo,edad" xfId="19"/>
    <cellStyle name="Normal_Tamaño empresa grado_1" xfId="30"/>
    <cellStyle name="Normal_Tipo trabajo grado" xfId="35"/>
    <cellStyle name="Normal_Tipolugar grado" xfId="34"/>
    <cellStyle name="Porcentaje" xfId="17" builtinId="5"/>
  </cellStyles>
  <dxfs count="0"/>
  <tableStyles count="0" defaultTableStyle="TableStyleMedium2" defaultPivotStyle="PivotStyleMedium9"/>
  <colors>
    <mruColors>
      <color rgb="FF99CCFF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C15" sqref="C15"/>
    </sheetView>
  </sheetViews>
  <sheetFormatPr baseColWidth="10" defaultRowHeight="15"/>
  <cols>
    <col min="2" max="2" width="85" customWidth="1"/>
  </cols>
  <sheetData>
    <row r="1" spans="1:12" ht="54" customHeight="1">
      <c r="A1" s="405" t="s">
        <v>950</v>
      </c>
      <c r="B1" s="405"/>
      <c r="C1" s="372"/>
      <c r="D1" s="372"/>
      <c r="E1" s="372"/>
      <c r="F1" s="372"/>
      <c r="G1" s="372"/>
      <c r="H1" s="372"/>
      <c r="I1" s="372"/>
      <c r="J1" s="372"/>
      <c r="K1" s="372"/>
      <c r="L1" s="372"/>
    </row>
    <row r="2" spans="1:12" ht="24" customHeight="1">
      <c r="A2" s="393"/>
      <c r="B2" s="394" t="s">
        <v>949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</row>
    <row r="3" spans="1:12" ht="20.100000000000001" customHeight="1">
      <c r="A3" s="385" t="s">
        <v>899</v>
      </c>
      <c r="B3" s="386" t="s">
        <v>889</v>
      </c>
    </row>
    <row r="4" spans="1:12" ht="20.100000000000001" customHeight="1">
      <c r="A4" s="387" t="s">
        <v>899</v>
      </c>
      <c r="B4" s="388" t="s">
        <v>890</v>
      </c>
    </row>
    <row r="5" spans="1:12" ht="20.100000000000001" customHeight="1">
      <c r="A5" s="387" t="s">
        <v>900</v>
      </c>
      <c r="B5" s="389" t="s">
        <v>733</v>
      </c>
    </row>
    <row r="6" spans="1:12" ht="20.100000000000001" customHeight="1">
      <c r="A6" s="387" t="s">
        <v>901</v>
      </c>
      <c r="B6" s="389" t="s">
        <v>741</v>
      </c>
    </row>
    <row r="7" spans="1:12" ht="20.100000000000001" customHeight="1">
      <c r="A7" s="387" t="s">
        <v>901</v>
      </c>
      <c r="B7" s="389" t="s">
        <v>749</v>
      </c>
    </row>
    <row r="8" spans="1:12" ht="20.100000000000001" customHeight="1">
      <c r="A8" s="387" t="s">
        <v>902</v>
      </c>
      <c r="B8" s="389" t="s">
        <v>753</v>
      </c>
    </row>
    <row r="9" spans="1:12" ht="20.100000000000001" customHeight="1">
      <c r="A9" s="387" t="s">
        <v>902</v>
      </c>
      <c r="B9" s="389" t="s">
        <v>755</v>
      </c>
    </row>
    <row r="10" spans="1:12" ht="20.100000000000001" customHeight="1">
      <c r="A10" s="387" t="s">
        <v>903</v>
      </c>
      <c r="B10" s="389" t="s">
        <v>756</v>
      </c>
    </row>
    <row r="11" spans="1:12" ht="20.100000000000001" customHeight="1">
      <c r="A11" s="387" t="s">
        <v>904</v>
      </c>
      <c r="B11" s="389" t="s">
        <v>758</v>
      </c>
    </row>
    <row r="12" spans="1:12" ht="20.100000000000001" customHeight="1">
      <c r="A12" s="387" t="s">
        <v>905</v>
      </c>
      <c r="B12" s="389" t="s">
        <v>769</v>
      </c>
    </row>
    <row r="13" spans="1:12" ht="20.100000000000001" customHeight="1">
      <c r="A13" s="387" t="s">
        <v>906</v>
      </c>
      <c r="B13" s="389" t="s">
        <v>773</v>
      </c>
    </row>
    <row r="14" spans="1:12" ht="20.100000000000001" customHeight="1">
      <c r="A14" s="387" t="s">
        <v>907</v>
      </c>
      <c r="B14" s="389" t="s">
        <v>775</v>
      </c>
    </row>
    <row r="15" spans="1:12" ht="20.100000000000001" customHeight="1">
      <c r="A15" s="387" t="s">
        <v>908</v>
      </c>
      <c r="B15" s="390" t="s">
        <v>775</v>
      </c>
      <c r="C15" s="373"/>
      <c r="D15" s="373"/>
      <c r="E15" s="373"/>
      <c r="F15" s="373"/>
      <c r="G15" s="373"/>
      <c r="H15" s="373"/>
    </row>
    <row r="16" spans="1:12" ht="20.100000000000001" customHeight="1">
      <c r="A16" s="387" t="s">
        <v>909</v>
      </c>
      <c r="B16" s="391" t="s">
        <v>781</v>
      </c>
      <c r="C16" s="374"/>
      <c r="D16" s="374"/>
      <c r="E16" s="374"/>
      <c r="F16" s="26"/>
      <c r="G16" s="26"/>
      <c r="H16" s="26"/>
    </row>
    <row r="17" spans="1:2" ht="20.100000000000001" customHeight="1">
      <c r="A17" s="387" t="s">
        <v>910</v>
      </c>
      <c r="B17" s="389" t="s">
        <v>783</v>
      </c>
    </row>
    <row r="18" spans="1:2" ht="20.100000000000001" customHeight="1">
      <c r="A18" s="387" t="s">
        <v>911</v>
      </c>
      <c r="B18" s="389" t="s">
        <v>785</v>
      </c>
    </row>
    <row r="19" spans="1:2" ht="20.100000000000001" customHeight="1">
      <c r="A19" s="387" t="s">
        <v>912</v>
      </c>
      <c r="B19" s="389" t="s">
        <v>800</v>
      </c>
    </row>
    <row r="20" spans="1:2" ht="20.100000000000001" customHeight="1">
      <c r="A20" s="387" t="s">
        <v>912</v>
      </c>
      <c r="B20" s="389" t="s">
        <v>924</v>
      </c>
    </row>
    <row r="21" spans="1:2" ht="20.100000000000001" customHeight="1">
      <c r="A21" s="387" t="s">
        <v>912</v>
      </c>
      <c r="B21" s="389" t="s">
        <v>925</v>
      </c>
    </row>
    <row r="22" spans="1:2" ht="20.100000000000001" customHeight="1">
      <c r="A22" s="387" t="s">
        <v>912</v>
      </c>
      <c r="B22" s="389" t="s">
        <v>926</v>
      </c>
    </row>
    <row r="23" spans="1:2" ht="20.100000000000001" customHeight="1">
      <c r="A23" s="387" t="s">
        <v>913</v>
      </c>
      <c r="B23" s="389" t="s">
        <v>807</v>
      </c>
    </row>
    <row r="24" spans="1:2" ht="20.100000000000001" customHeight="1">
      <c r="A24" s="387" t="s">
        <v>914</v>
      </c>
      <c r="B24" s="389" t="s">
        <v>809</v>
      </c>
    </row>
    <row r="25" spans="1:2" ht="20.100000000000001" customHeight="1">
      <c r="A25" s="387" t="s">
        <v>915</v>
      </c>
      <c r="B25" s="389" t="s">
        <v>811</v>
      </c>
    </row>
    <row r="26" spans="1:2" ht="20.100000000000001" customHeight="1">
      <c r="A26" s="387" t="s">
        <v>916</v>
      </c>
      <c r="B26" s="389" t="s">
        <v>813</v>
      </c>
    </row>
    <row r="27" spans="1:2" ht="20.100000000000001" customHeight="1">
      <c r="A27" s="387" t="s">
        <v>917</v>
      </c>
      <c r="B27" s="389" t="s">
        <v>816</v>
      </c>
    </row>
    <row r="28" spans="1:2" ht="20.100000000000001" customHeight="1">
      <c r="A28" s="387" t="s">
        <v>918</v>
      </c>
      <c r="B28" s="389" t="s">
        <v>818</v>
      </c>
    </row>
    <row r="29" spans="1:2" ht="20.100000000000001" customHeight="1">
      <c r="A29" s="387" t="s">
        <v>919</v>
      </c>
      <c r="B29" s="389" t="s">
        <v>828</v>
      </c>
    </row>
    <row r="30" spans="1:2" ht="20.100000000000001" customHeight="1">
      <c r="A30" s="387" t="s">
        <v>920</v>
      </c>
      <c r="B30" s="389" t="s">
        <v>829</v>
      </c>
    </row>
    <row r="31" spans="1:2" ht="20.100000000000001" customHeight="1">
      <c r="A31" s="387" t="s">
        <v>921</v>
      </c>
      <c r="B31" s="389" t="s">
        <v>832</v>
      </c>
    </row>
    <row r="32" spans="1:2" ht="20.100000000000001" customHeight="1">
      <c r="A32" s="387" t="s">
        <v>922</v>
      </c>
      <c r="B32" s="389" t="s">
        <v>834</v>
      </c>
    </row>
    <row r="33" spans="1:8" ht="20.100000000000001" customHeight="1">
      <c r="A33" s="387" t="s">
        <v>923</v>
      </c>
      <c r="B33" s="389" t="s">
        <v>840</v>
      </c>
    </row>
    <row r="34" spans="1:8" ht="20.100000000000001" customHeight="1">
      <c r="A34" s="387" t="s">
        <v>927</v>
      </c>
      <c r="B34" s="392" t="s">
        <v>947</v>
      </c>
    </row>
    <row r="35" spans="1:8" ht="20.100000000000001" customHeight="1">
      <c r="A35" s="387" t="s">
        <v>927</v>
      </c>
      <c r="B35" s="389" t="s">
        <v>944</v>
      </c>
    </row>
    <row r="36" spans="1:8" ht="20.100000000000001" customHeight="1">
      <c r="A36" s="387" t="s">
        <v>927</v>
      </c>
      <c r="B36" s="389" t="s">
        <v>936</v>
      </c>
      <c r="C36" s="376"/>
      <c r="D36" s="376"/>
      <c r="E36" s="376"/>
      <c r="F36" s="376"/>
      <c r="G36" s="376"/>
      <c r="H36" s="376"/>
    </row>
    <row r="37" spans="1:8" ht="20.100000000000001" customHeight="1">
      <c r="A37" s="387" t="s">
        <v>927</v>
      </c>
      <c r="B37" s="389" t="s">
        <v>948</v>
      </c>
      <c r="C37" s="384"/>
      <c r="D37" s="384"/>
      <c r="E37" s="384"/>
      <c r="F37" s="384"/>
      <c r="G37" s="384"/>
      <c r="H37" s="384"/>
    </row>
  </sheetData>
  <mergeCells count="1">
    <mergeCell ref="A1:B1"/>
  </mergeCells>
  <hyperlinks>
    <hyperlink ref="B3" location="'ATJ-1'!B4" display="Evolución del nº de accidentes de trabajo con baja en jornada. Región de Murcia 2000-2015"/>
    <hyperlink ref="B4" location="'ATJ-1'!B24" display="Accidentes de trabajo con baja según grado de la lesión. Región de Murcia 2015"/>
    <hyperlink ref="B5" location="'ATJ-2'!B4" display="Accidentes con baja en jornada de trabajo según grado de lesión y sector de actividad económica"/>
    <hyperlink ref="B6" location="'ATJ-3'!B4" display="Accidentes con baja en jornada de trabajo según grado de lesión y lugar del accidente"/>
    <hyperlink ref="B7" location="'ATJ-3'!B12" display="Accidentes con baja en jornada de trabajo según grado de lesión y sexo"/>
    <hyperlink ref="B8" location="'ATJ-4'!B3" display="Accidentes con baja en jornada de trabajo según grado de lesión y edad"/>
    <hyperlink ref="B9" location="'ATJ-4'!B18" display="Accidentes con baja en jornada de trabajo según sector de actividad económica, sexo y edad"/>
    <hyperlink ref="B10" location="'ATJ-5'!B2" display="Accidentes con baja en jornada de trabajo según grado de lesión y ocupación del trabajador"/>
    <hyperlink ref="B11" location="'ATJ-6'!B2" display="Accidentes con baja en jornada de trabajo según grado de lesión y tipo de contrato"/>
    <hyperlink ref="B12" location="'ATJ-7'!B2" display="Accidentes con baja en jornada de trabajo según sector de actividad y tipo de contrato"/>
    <hyperlink ref="B13" location="'ATJ-8'!B2" display="Accidentes con baja en jornada de trabajo según grado de lesión y antigüedad en el puesto"/>
    <hyperlink ref="B14" location="'ATJ-9'!B2" display="Accidentes con baja en jornada de trabajo según grado de lesión y nacionalidad del trabajador"/>
    <hyperlink ref="B15" location="'ATJ-10'!B2" display="Accidentes con baja en jornada de trabajo según grado de lesión y nacionalidad del trabajador"/>
    <hyperlink ref="B16" location="'ATJ-11'!B2" display="Accidentes con baja en jornada de trabajo según grado de lesión y tamaño de la empresa"/>
    <hyperlink ref="B17" location="'ATJ-12'!B2" display="Accidentes con baja en jornada de trabajo según gradode lesión y municipio"/>
    <hyperlink ref="B18" location="'ATJ-13'!B2" display="Accidentes con baja en jornada de trabajo según grado de lesión y actividad económica"/>
    <hyperlink ref="B20" location="'ATJ-14'!B20" display="Accidentes con baja en jornada de trabajo según grado de lesión y dia de la semana"/>
    <hyperlink ref="B21" location="'ATJ-14'!B33" display="Accidentes con baja en jornada de trabajo según grado de lesión y hora del dia "/>
    <hyperlink ref="B19" location="'ATJ-14'!B2" display="Accidentes con baja en jornada de trabajo según grado de lesión y mes"/>
    <hyperlink ref="B22" location="'ATJ-14'!B63" display="Accidentes con baja en jornada de trabajo según grado de lesión y hora de la semana "/>
    <hyperlink ref="B23" location="'ATJ-15'!B2" display="Accidentes con baja en jornada de trabajo según grado de lesión y tipo de lugar"/>
    <hyperlink ref="B24" location="'ATJ-16'!B2" display="Accidentes con baja en jornada de trabajo según grado de lesión y tipo de trabajo"/>
    <hyperlink ref="B25" location="'ATJ-17'!B2" display="Accidentes con baja en jornada de trabajo según grado de lesión y actividad física específica"/>
    <hyperlink ref="B26" location="'ATJ-18'!B2" display="Accidentes con baja en jornada de trabajo según grado de lesión y forma/contacto"/>
    <hyperlink ref="B27" location="'ATJ-19'!B2" display="Accidentes con baja en jornada de trabajo según grado de lesión y desviación"/>
    <hyperlink ref="B28" location="'ATJ-20'!B2" display="Accidentes con baja en jornada de trabajo según grado de lesión y agente material asociado a la desviación"/>
    <hyperlink ref="B29" location="'ATJ-21'!B2" display="Accidentes con baja en jornada de trabajo según desviación y agente material"/>
    <hyperlink ref="B30" location="'ATJ-22'!B2" display="Accidentes con baja en jornada de trabajo según grado y tipo de lesión"/>
    <hyperlink ref="B31" location="'ATJ-23'!B2" display="Accidentes con baja en jornada de trabajo según grado de lesión y parte del cuerpo"/>
    <hyperlink ref="B32" location="'ATJ-24'!B2" display="Accidentes con baja en jornada de trabajo según parte del cuerpo y tipo de  lesión"/>
    <hyperlink ref="B33" location="'ATJ-25'!B2" display="Accidentes con baja en jornada de trabajo según parte del cuerpo y forma/contacto"/>
    <hyperlink ref="B34" location="'ATJ-26'!B2" display="Indices de incidencia de accidentes con baja en jornada según grado de la lesión y según sexo: 2012-2015"/>
    <hyperlink ref="B35" location="'ATJ-26'!B11" display="Indices de incidencia de accidentes con baja en jornada según sector de actividad y grado de la lesión: 2012-2015"/>
    <hyperlink ref="B36" location="'ATJ-26'!B21" display="Indices de incidencia de accidentes con baja en jornada según sector de actividad y sexo. 2015"/>
    <hyperlink ref="B37" location="'ATJ-26'!B30" display="Indices de incidencia de accidentes con baja en jornada de trabajadores del R.E.T.Autónomos según sexo. 2012-2015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workbookViewId="0">
      <selection activeCell="B2" sqref="B2:I2"/>
    </sheetView>
  </sheetViews>
  <sheetFormatPr baseColWidth="10" defaultRowHeight="15"/>
  <cols>
    <col min="2" max="2" width="19" customWidth="1"/>
    <col min="3" max="3" width="20.7109375" customWidth="1"/>
  </cols>
  <sheetData>
    <row r="2" spans="1:9">
      <c r="A2" s="237"/>
      <c r="B2" s="419" t="s">
        <v>775</v>
      </c>
      <c r="C2" s="420"/>
      <c r="D2" s="420"/>
      <c r="E2" s="420"/>
      <c r="F2" s="420"/>
      <c r="G2" s="420"/>
      <c r="H2" s="420"/>
      <c r="I2" s="421"/>
    </row>
    <row r="3" spans="1:9">
      <c r="B3" s="336"/>
      <c r="C3" s="336"/>
      <c r="D3" s="337" t="s">
        <v>735</v>
      </c>
      <c r="E3" s="337" t="s">
        <v>736</v>
      </c>
      <c r="F3" s="337" t="s">
        <v>1</v>
      </c>
      <c r="G3" s="337" t="s">
        <v>2</v>
      </c>
      <c r="H3" s="337" t="s">
        <v>746</v>
      </c>
      <c r="I3" s="337" t="s">
        <v>4</v>
      </c>
    </row>
    <row r="4" spans="1:9">
      <c r="B4" s="27" t="s">
        <v>776</v>
      </c>
      <c r="C4" s="27"/>
      <c r="D4" s="100">
        <f>F4+G4+H4+I4</f>
        <v>11512</v>
      </c>
      <c r="E4" s="96">
        <f t="shared" ref="E4:E12" si="0">D4/$D$12*100</f>
        <v>80.116918365926651</v>
      </c>
      <c r="F4" s="77">
        <v>11440</v>
      </c>
      <c r="G4" s="78">
        <v>54</v>
      </c>
      <c r="H4" s="78">
        <v>5</v>
      </c>
      <c r="I4" s="78">
        <v>13</v>
      </c>
    </row>
    <row r="5" spans="1:9">
      <c r="B5" s="114" t="s">
        <v>777</v>
      </c>
      <c r="C5" s="29" t="s">
        <v>97</v>
      </c>
      <c r="D5" s="100">
        <f t="shared" ref="D5:D10" si="1">F5+G5+H5+I5</f>
        <v>87</v>
      </c>
      <c r="E5" s="102">
        <f t="shared" si="0"/>
        <v>0.60547010926299671</v>
      </c>
      <c r="F5" s="65">
        <v>86</v>
      </c>
      <c r="G5" s="65">
        <v>1</v>
      </c>
      <c r="H5" s="65">
        <v>0</v>
      </c>
      <c r="I5" s="65">
        <v>0</v>
      </c>
    </row>
    <row r="6" spans="1:9">
      <c r="B6" s="115"/>
      <c r="C6" s="29" t="s">
        <v>778</v>
      </c>
      <c r="D6" s="100">
        <f t="shared" si="1"/>
        <v>281</v>
      </c>
      <c r="E6" s="102">
        <f t="shared" si="0"/>
        <v>1.9555988586540469</v>
      </c>
      <c r="F6" s="33">
        <v>278</v>
      </c>
      <c r="G6" s="33">
        <v>1</v>
      </c>
      <c r="H6" s="33">
        <v>0</v>
      </c>
      <c r="I6" s="33">
        <v>2</v>
      </c>
    </row>
    <row r="7" spans="1:9">
      <c r="B7" s="115"/>
      <c r="C7" s="13" t="s">
        <v>93</v>
      </c>
      <c r="D7" s="100">
        <f t="shared" si="1"/>
        <v>1479</v>
      </c>
      <c r="E7" s="102">
        <f t="shared" si="0"/>
        <v>10.292991857470945</v>
      </c>
      <c r="F7" s="33">
        <v>1472</v>
      </c>
      <c r="G7" s="33">
        <v>6</v>
      </c>
      <c r="H7" s="33">
        <v>0</v>
      </c>
      <c r="I7" s="33">
        <v>1</v>
      </c>
    </row>
    <row r="8" spans="1:9" ht="15" customHeight="1">
      <c r="B8" s="115"/>
      <c r="C8" s="13" t="s">
        <v>94</v>
      </c>
      <c r="D8" s="100">
        <f t="shared" si="1"/>
        <v>19</v>
      </c>
      <c r="E8" s="102">
        <f t="shared" si="0"/>
        <v>0.1322291043218039</v>
      </c>
      <c r="F8" s="33">
        <v>19</v>
      </c>
      <c r="G8" s="33">
        <v>0</v>
      </c>
      <c r="H8" s="33">
        <v>0</v>
      </c>
      <c r="I8" s="33">
        <v>0</v>
      </c>
    </row>
    <row r="9" spans="1:9" ht="15" customHeight="1">
      <c r="B9" s="115"/>
      <c r="C9" s="13" t="s">
        <v>95</v>
      </c>
      <c r="D9" s="100">
        <f t="shared" si="1"/>
        <v>945</v>
      </c>
      <c r="E9" s="102">
        <f t="shared" si="0"/>
        <v>6.5766580833739301</v>
      </c>
      <c r="F9" s="33">
        <v>940</v>
      </c>
      <c r="G9" s="33">
        <v>3</v>
      </c>
      <c r="H9" s="33">
        <v>0</v>
      </c>
      <c r="I9" s="33">
        <v>2</v>
      </c>
    </row>
    <row r="10" spans="1:9">
      <c r="B10" s="115"/>
      <c r="C10" s="13" t="s">
        <v>96</v>
      </c>
      <c r="D10" s="100">
        <f t="shared" si="1"/>
        <v>46</v>
      </c>
      <c r="E10" s="102">
        <f t="shared" si="0"/>
        <v>0.3201336209896305</v>
      </c>
      <c r="F10" s="33">
        <v>46</v>
      </c>
      <c r="G10" s="33">
        <v>0</v>
      </c>
      <c r="H10" s="33">
        <v>0</v>
      </c>
      <c r="I10" s="33">
        <v>0</v>
      </c>
    </row>
    <row r="11" spans="1:9">
      <c r="B11" s="444" t="s">
        <v>779</v>
      </c>
      <c r="C11" s="444"/>
      <c r="D11" s="101">
        <f>SUM(D5:D10)</f>
        <v>2857</v>
      </c>
      <c r="E11" s="96">
        <f t="shared" si="0"/>
        <v>19.883081634073353</v>
      </c>
      <c r="F11" s="101">
        <f>SUM(F5:F10)</f>
        <v>2841</v>
      </c>
      <c r="G11" s="101">
        <f>SUM(G5:G10)</f>
        <v>11</v>
      </c>
      <c r="H11" s="101">
        <f>SUM(H5:H10)</f>
        <v>0</v>
      </c>
      <c r="I11" s="101">
        <f>SUM(I5:I10)</f>
        <v>5</v>
      </c>
    </row>
    <row r="12" spans="1:9">
      <c r="B12" s="99"/>
      <c r="C12" s="89" t="s">
        <v>768</v>
      </c>
      <c r="D12" s="101">
        <f>D11+D4</f>
        <v>14369</v>
      </c>
      <c r="E12" s="96">
        <f t="shared" si="0"/>
        <v>100</v>
      </c>
      <c r="F12" s="101">
        <f>F11+F4</f>
        <v>14281</v>
      </c>
      <c r="G12" s="101">
        <f>G11+G4</f>
        <v>65</v>
      </c>
      <c r="H12" s="101">
        <f>H11+H4</f>
        <v>5</v>
      </c>
      <c r="I12" s="101">
        <f>I11+I4</f>
        <v>18</v>
      </c>
    </row>
  </sheetData>
  <mergeCells count="2">
    <mergeCell ref="B2:I2"/>
    <mergeCell ref="B11:C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5"/>
  <sheetViews>
    <sheetView workbookViewId="0">
      <selection activeCell="B2" sqref="B2:G2"/>
    </sheetView>
  </sheetViews>
  <sheetFormatPr baseColWidth="10" defaultRowHeight="15"/>
  <cols>
    <col min="2" max="2" width="25" customWidth="1"/>
  </cols>
  <sheetData>
    <row r="2" spans="1:7" ht="30.75" customHeight="1">
      <c r="A2" s="208"/>
      <c r="B2" s="416" t="s">
        <v>775</v>
      </c>
      <c r="C2" s="417"/>
      <c r="D2" s="417"/>
      <c r="E2" s="417"/>
      <c r="F2" s="417"/>
      <c r="G2" s="418"/>
    </row>
    <row r="3" spans="1:7">
      <c r="B3" s="16" t="s">
        <v>780</v>
      </c>
      <c r="C3" s="104" t="s">
        <v>735</v>
      </c>
      <c r="D3" s="45" t="s">
        <v>1</v>
      </c>
      <c r="E3" s="45" t="s">
        <v>2</v>
      </c>
      <c r="F3" s="45" t="s">
        <v>3</v>
      </c>
      <c r="G3" s="45" t="s">
        <v>4</v>
      </c>
    </row>
    <row r="4" spans="1:7" ht="15.75" customHeight="1">
      <c r="B4" s="235" t="s">
        <v>851</v>
      </c>
      <c r="C4" s="236">
        <v>1</v>
      </c>
      <c r="D4" s="236">
        <v>1</v>
      </c>
      <c r="E4" s="236">
        <v>0</v>
      </c>
      <c r="F4" s="236">
        <v>0</v>
      </c>
      <c r="G4" s="236">
        <v>0</v>
      </c>
    </row>
    <row r="5" spans="1:7">
      <c r="B5" s="235" t="s">
        <v>98</v>
      </c>
      <c r="C5" s="236">
        <v>27</v>
      </c>
      <c r="D5" s="236">
        <v>27</v>
      </c>
      <c r="E5" s="236">
        <v>0</v>
      </c>
      <c r="F5" s="236">
        <v>0</v>
      </c>
      <c r="G5" s="236">
        <v>0</v>
      </c>
    </row>
    <row r="6" spans="1:7">
      <c r="B6" s="235" t="s">
        <v>99</v>
      </c>
      <c r="C6" s="236">
        <v>13</v>
      </c>
      <c r="D6" s="236">
        <v>12</v>
      </c>
      <c r="E6" s="236">
        <v>0</v>
      </c>
      <c r="F6" s="236">
        <v>0</v>
      </c>
      <c r="G6" s="236">
        <v>1</v>
      </c>
    </row>
    <row r="7" spans="1:7">
      <c r="B7" s="235" t="s">
        <v>100</v>
      </c>
      <c r="C7" s="236">
        <v>2</v>
      </c>
      <c r="D7" s="236">
        <v>2</v>
      </c>
      <c r="E7" s="236">
        <v>0</v>
      </c>
      <c r="F7" s="236">
        <v>0</v>
      </c>
      <c r="G7" s="236">
        <v>0</v>
      </c>
    </row>
    <row r="8" spans="1:7">
      <c r="B8" s="235" t="s">
        <v>101</v>
      </c>
      <c r="C8" s="236">
        <v>140</v>
      </c>
      <c r="D8" s="236">
        <v>139</v>
      </c>
      <c r="E8" s="236">
        <v>1</v>
      </c>
      <c r="F8" s="236">
        <v>0</v>
      </c>
      <c r="G8" s="236">
        <v>0</v>
      </c>
    </row>
    <row r="9" spans="1:7">
      <c r="B9" s="235" t="s">
        <v>102</v>
      </c>
      <c r="C9" s="236">
        <v>10</v>
      </c>
      <c r="D9" s="236">
        <v>10</v>
      </c>
      <c r="E9" s="236">
        <v>0</v>
      </c>
      <c r="F9" s="236">
        <v>0</v>
      </c>
      <c r="G9" s="236">
        <v>0</v>
      </c>
    </row>
    <row r="10" spans="1:7">
      <c r="B10" s="235" t="s">
        <v>103</v>
      </c>
      <c r="C10" s="236">
        <v>54</v>
      </c>
      <c r="D10" s="236">
        <v>52</v>
      </c>
      <c r="E10" s="236">
        <v>0</v>
      </c>
      <c r="F10" s="236">
        <v>0</v>
      </c>
      <c r="G10" s="236">
        <v>2</v>
      </c>
    </row>
    <row r="11" spans="1:7">
      <c r="B11" s="235" t="s">
        <v>104</v>
      </c>
      <c r="C11" s="236">
        <v>1</v>
      </c>
      <c r="D11" s="236">
        <v>1</v>
      </c>
      <c r="E11" s="236">
        <v>0</v>
      </c>
      <c r="F11" s="236">
        <v>0</v>
      </c>
      <c r="G11" s="236">
        <v>0</v>
      </c>
    </row>
    <row r="12" spans="1:7">
      <c r="B12" s="235" t="s">
        <v>105</v>
      </c>
      <c r="C12" s="236">
        <v>4</v>
      </c>
      <c r="D12" s="236">
        <v>4</v>
      </c>
      <c r="E12" s="236">
        <v>0</v>
      </c>
      <c r="F12" s="236">
        <v>0</v>
      </c>
      <c r="G12" s="236">
        <v>0</v>
      </c>
    </row>
    <row r="13" spans="1:7">
      <c r="B13" s="235" t="s">
        <v>106</v>
      </c>
      <c r="C13" s="236">
        <v>41</v>
      </c>
      <c r="D13" s="236">
        <v>41</v>
      </c>
      <c r="E13" s="236">
        <v>0</v>
      </c>
      <c r="F13" s="236">
        <v>0</v>
      </c>
      <c r="G13" s="236">
        <v>0</v>
      </c>
    </row>
    <row r="14" spans="1:7">
      <c r="B14" s="235" t="s">
        <v>107</v>
      </c>
      <c r="C14" s="236">
        <v>3</v>
      </c>
      <c r="D14" s="236">
        <v>3</v>
      </c>
      <c r="E14" s="236">
        <v>0</v>
      </c>
      <c r="F14" s="236">
        <v>0</v>
      </c>
      <c r="G14" s="236">
        <v>0</v>
      </c>
    </row>
    <row r="15" spans="1:7">
      <c r="B15" s="235" t="s">
        <v>108</v>
      </c>
      <c r="C15" s="236">
        <v>6</v>
      </c>
      <c r="D15" s="236">
        <v>6</v>
      </c>
      <c r="E15" s="236">
        <v>0</v>
      </c>
      <c r="F15" s="236">
        <v>0</v>
      </c>
      <c r="G15" s="236">
        <v>0</v>
      </c>
    </row>
    <row r="16" spans="1:7">
      <c r="B16" s="235" t="s">
        <v>109</v>
      </c>
      <c r="C16" s="236">
        <v>702</v>
      </c>
      <c r="D16" s="236">
        <v>699</v>
      </c>
      <c r="E16" s="236">
        <v>2</v>
      </c>
      <c r="F16" s="236">
        <v>0</v>
      </c>
      <c r="G16" s="236">
        <v>1</v>
      </c>
    </row>
    <row r="17" spans="2:7">
      <c r="B17" s="235" t="s">
        <v>110</v>
      </c>
      <c r="C17" s="236">
        <v>8</v>
      </c>
      <c r="D17" s="236">
        <v>8</v>
      </c>
      <c r="E17" s="236">
        <v>0</v>
      </c>
      <c r="F17" s="236">
        <v>0</v>
      </c>
      <c r="G17" s="236">
        <v>0</v>
      </c>
    </row>
    <row r="18" spans="2:7">
      <c r="B18" s="235" t="s">
        <v>111</v>
      </c>
      <c r="C18" s="236">
        <v>3</v>
      </c>
      <c r="D18" s="236">
        <v>3</v>
      </c>
      <c r="E18" s="236">
        <v>0</v>
      </c>
      <c r="F18" s="236">
        <v>0</v>
      </c>
      <c r="G18" s="236">
        <v>0</v>
      </c>
    </row>
    <row r="19" spans="2:7">
      <c r="B19" s="235" t="s">
        <v>112</v>
      </c>
      <c r="C19" s="236">
        <v>4</v>
      </c>
      <c r="D19" s="236">
        <v>4</v>
      </c>
      <c r="E19" s="236">
        <v>0</v>
      </c>
      <c r="F19" s="236">
        <v>0</v>
      </c>
      <c r="G19" s="236">
        <v>0</v>
      </c>
    </row>
    <row r="20" spans="2:7">
      <c r="B20" s="235" t="s">
        <v>113</v>
      </c>
      <c r="C20" s="236">
        <v>2</v>
      </c>
      <c r="D20" s="236">
        <v>2</v>
      </c>
      <c r="E20" s="236">
        <v>0</v>
      </c>
      <c r="F20" s="236">
        <v>0</v>
      </c>
      <c r="G20" s="236">
        <v>0</v>
      </c>
    </row>
    <row r="21" spans="2:7">
      <c r="B21" s="235" t="s">
        <v>114</v>
      </c>
      <c r="C21" s="236">
        <v>24</v>
      </c>
      <c r="D21" s="236">
        <v>24</v>
      </c>
      <c r="E21" s="236">
        <v>0</v>
      </c>
      <c r="F21" s="236">
        <v>0</v>
      </c>
      <c r="G21" s="236">
        <v>0</v>
      </c>
    </row>
    <row r="22" spans="2:7">
      <c r="B22" s="235" t="s">
        <v>115</v>
      </c>
      <c r="C22" s="236">
        <v>1</v>
      </c>
      <c r="D22" s="236">
        <v>1</v>
      </c>
      <c r="E22" s="236">
        <v>0</v>
      </c>
      <c r="F22" s="236">
        <v>0</v>
      </c>
      <c r="G22" s="236">
        <v>0</v>
      </c>
    </row>
    <row r="23" spans="2:7">
      <c r="B23" s="235" t="s">
        <v>852</v>
      </c>
      <c r="C23" s="236">
        <v>4</v>
      </c>
      <c r="D23" s="236">
        <v>4</v>
      </c>
      <c r="E23" s="236">
        <v>0</v>
      </c>
      <c r="F23" s="236">
        <v>0</v>
      </c>
      <c r="G23" s="236">
        <v>0</v>
      </c>
    </row>
    <row r="24" spans="2:7">
      <c r="B24" s="235" t="s">
        <v>116</v>
      </c>
      <c r="C24" s="236">
        <v>6</v>
      </c>
      <c r="D24" s="236">
        <v>6</v>
      </c>
      <c r="E24" s="236">
        <v>0</v>
      </c>
      <c r="F24" s="236">
        <v>0</v>
      </c>
      <c r="G24" s="236">
        <v>0</v>
      </c>
    </row>
    <row r="25" spans="2:7">
      <c r="B25" s="235" t="s">
        <v>117</v>
      </c>
      <c r="C25" s="236">
        <v>32</v>
      </c>
      <c r="D25" s="236">
        <v>32</v>
      </c>
      <c r="E25" s="236">
        <v>0</v>
      </c>
      <c r="F25" s="236">
        <v>0</v>
      </c>
      <c r="G25" s="236">
        <v>0</v>
      </c>
    </row>
    <row r="26" spans="2:7">
      <c r="B26" s="235" t="s">
        <v>853</v>
      </c>
      <c r="C26" s="236">
        <v>1</v>
      </c>
      <c r="D26" s="236">
        <v>1</v>
      </c>
      <c r="E26" s="236">
        <v>0</v>
      </c>
      <c r="F26" s="236">
        <v>0</v>
      </c>
      <c r="G26" s="236">
        <v>0</v>
      </c>
    </row>
    <row r="27" spans="2:7">
      <c r="B27" s="235" t="s">
        <v>118</v>
      </c>
      <c r="C27" s="236">
        <v>17</v>
      </c>
      <c r="D27" s="236">
        <v>16</v>
      </c>
      <c r="E27" s="236">
        <v>1</v>
      </c>
      <c r="F27" s="236">
        <v>0</v>
      </c>
      <c r="G27" s="236">
        <v>0</v>
      </c>
    </row>
    <row r="28" spans="2:7">
      <c r="B28" s="235" t="s">
        <v>119</v>
      </c>
      <c r="C28" s="236">
        <v>13</v>
      </c>
      <c r="D28" s="236">
        <v>13</v>
      </c>
      <c r="E28" s="236">
        <v>0</v>
      </c>
      <c r="F28" s="236">
        <v>0</v>
      </c>
      <c r="G28" s="236">
        <v>0</v>
      </c>
    </row>
    <row r="29" spans="2:7">
      <c r="B29" s="235" t="s">
        <v>854</v>
      </c>
      <c r="C29" s="236">
        <v>1</v>
      </c>
      <c r="D29" s="236">
        <v>1</v>
      </c>
      <c r="E29" s="236">
        <v>0</v>
      </c>
      <c r="F29" s="236">
        <v>0</v>
      </c>
      <c r="G29" s="236">
        <v>0</v>
      </c>
    </row>
    <row r="30" spans="2:7">
      <c r="B30" s="235" t="s">
        <v>120</v>
      </c>
      <c r="C30" s="236">
        <v>37</v>
      </c>
      <c r="D30" s="236">
        <v>36</v>
      </c>
      <c r="E30" s="236">
        <v>1</v>
      </c>
      <c r="F30" s="236">
        <v>0</v>
      </c>
      <c r="G30" s="236">
        <v>0</v>
      </c>
    </row>
    <row r="31" spans="2:7">
      <c r="B31" s="235" t="s">
        <v>121</v>
      </c>
      <c r="C31" s="236">
        <v>5</v>
      </c>
      <c r="D31" s="236">
        <v>5</v>
      </c>
      <c r="E31" s="236">
        <v>0</v>
      </c>
      <c r="F31" s="236">
        <v>0</v>
      </c>
      <c r="G31" s="236">
        <v>0</v>
      </c>
    </row>
    <row r="32" spans="2:7">
      <c r="B32" s="235" t="s">
        <v>122</v>
      </c>
      <c r="C32" s="236">
        <v>2</v>
      </c>
      <c r="D32" s="236">
        <v>2</v>
      </c>
      <c r="E32" s="236">
        <v>0</v>
      </c>
      <c r="F32" s="236">
        <v>0</v>
      </c>
      <c r="G32" s="236">
        <v>0</v>
      </c>
    </row>
    <row r="33" spans="2:7">
      <c r="B33" s="235" t="s">
        <v>123</v>
      </c>
      <c r="C33" s="234">
        <v>1314</v>
      </c>
      <c r="D33" s="234">
        <v>1309</v>
      </c>
      <c r="E33" s="236">
        <v>5</v>
      </c>
      <c r="F33" s="236">
        <v>0</v>
      </c>
      <c r="G33" s="236">
        <v>0</v>
      </c>
    </row>
    <row r="34" spans="2:7">
      <c r="B34" s="235" t="s">
        <v>124</v>
      </c>
      <c r="C34" s="236">
        <v>2</v>
      </c>
      <c r="D34" s="236">
        <v>2</v>
      </c>
      <c r="E34" s="236">
        <v>0</v>
      </c>
      <c r="F34" s="236">
        <v>0</v>
      </c>
      <c r="G34" s="236">
        <v>0</v>
      </c>
    </row>
    <row r="35" spans="2:7">
      <c r="B35" s="235" t="s">
        <v>125</v>
      </c>
      <c r="C35" s="236">
        <v>3</v>
      </c>
      <c r="D35" s="236">
        <v>3</v>
      </c>
      <c r="E35" s="236">
        <v>0</v>
      </c>
      <c r="F35" s="236">
        <v>0</v>
      </c>
      <c r="G35" s="236">
        <v>0</v>
      </c>
    </row>
    <row r="36" spans="2:7">
      <c r="B36" s="235" t="s">
        <v>126</v>
      </c>
      <c r="C36" s="236">
        <v>13</v>
      </c>
      <c r="D36" s="236">
        <v>12</v>
      </c>
      <c r="E36" s="236">
        <v>0</v>
      </c>
      <c r="F36" s="236">
        <v>0</v>
      </c>
      <c r="G36" s="236">
        <v>1</v>
      </c>
    </row>
    <row r="37" spans="2:7">
      <c r="B37" s="235" t="s">
        <v>127</v>
      </c>
      <c r="C37" s="236">
        <v>9</v>
      </c>
      <c r="D37" s="236">
        <v>9</v>
      </c>
      <c r="E37" s="236">
        <v>0</v>
      </c>
      <c r="F37" s="236">
        <v>0</v>
      </c>
      <c r="G37" s="236">
        <v>0</v>
      </c>
    </row>
    <row r="38" spans="2:7">
      <c r="B38" s="235" t="s">
        <v>128</v>
      </c>
      <c r="C38" s="236">
        <v>20</v>
      </c>
      <c r="D38" s="236">
        <v>20</v>
      </c>
      <c r="E38" s="236">
        <v>0</v>
      </c>
      <c r="F38" s="236">
        <v>0</v>
      </c>
      <c r="G38" s="236">
        <v>0</v>
      </c>
    </row>
    <row r="39" spans="2:7">
      <c r="B39" s="235" t="s">
        <v>129</v>
      </c>
      <c r="C39" s="236">
        <v>10</v>
      </c>
      <c r="D39" s="236">
        <v>10</v>
      </c>
      <c r="E39" s="236">
        <v>0</v>
      </c>
      <c r="F39" s="236">
        <v>0</v>
      </c>
      <c r="G39" s="236">
        <v>0</v>
      </c>
    </row>
    <row r="40" spans="2:7">
      <c r="B40" s="235" t="s">
        <v>130</v>
      </c>
      <c r="C40" s="236">
        <v>19</v>
      </c>
      <c r="D40" s="236">
        <v>19</v>
      </c>
      <c r="E40" s="236">
        <v>0</v>
      </c>
      <c r="F40" s="236">
        <v>0</v>
      </c>
      <c r="G40" s="236">
        <v>0</v>
      </c>
    </row>
    <row r="41" spans="2:7">
      <c r="B41" s="235" t="s">
        <v>131</v>
      </c>
      <c r="C41" s="236">
        <v>13</v>
      </c>
      <c r="D41" s="236">
        <v>13</v>
      </c>
      <c r="E41" s="236">
        <v>0</v>
      </c>
      <c r="F41" s="236">
        <v>0</v>
      </c>
      <c r="G41" s="236">
        <v>0</v>
      </c>
    </row>
    <row r="42" spans="2:7">
      <c r="B42" s="235" t="s">
        <v>855</v>
      </c>
      <c r="C42" s="236">
        <v>5</v>
      </c>
      <c r="D42" s="236">
        <v>5</v>
      </c>
      <c r="E42" s="236">
        <v>0</v>
      </c>
      <c r="F42" s="236">
        <v>0</v>
      </c>
      <c r="G42" s="236">
        <v>0</v>
      </c>
    </row>
    <row r="43" spans="2:7">
      <c r="B43" s="235" t="s">
        <v>132</v>
      </c>
      <c r="C43" s="236">
        <v>158</v>
      </c>
      <c r="D43" s="236">
        <v>157</v>
      </c>
      <c r="E43" s="236">
        <v>1</v>
      </c>
      <c r="F43" s="236">
        <v>0</v>
      </c>
      <c r="G43" s="236">
        <v>0</v>
      </c>
    </row>
    <row r="44" spans="2:7">
      <c r="B44" s="235" t="s">
        <v>133</v>
      </c>
      <c r="C44" s="236">
        <v>7</v>
      </c>
      <c r="D44" s="236">
        <v>7</v>
      </c>
      <c r="E44" s="236">
        <v>0</v>
      </c>
      <c r="F44" s="236">
        <v>0</v>
      </c>
      <c r="G44" s="236">
        <v>0</v>
      </c>
    </row>
    <row r="45" spans="2:7">
      <c r="B45" s="235" t="s">
        <v>134</v>
      </c>
      <c r="C45" s="236">
        <v>43</v>
      </c>
      <c r="D45" s="236">
        <v>43</v>
      </c>
      <c r="E45" s="236">
        <v>0</v>
      </c>
      <c r="F45" s="236">
        <v>0</v>
      </c>
      <c r="G45" s="236">
        <v>0</v>
      </c>
    </row>
    <row r="46" spans="2:7">
      <c r="B46" s="235" t="s">
        <v>856</v>
      </c>
      <c r="C46" s="236">
        <v>2</v>
      </c>
      <c r="D46" s="236">
        <v>2</v>
      </c>
      <c r="E46" s="236">
        <v>0</v>
      </c>
      <c r="F46" s="236">
        <v>0</v>
      </c>
      <c r="G46" s="236">
        <v>0</v>
      </c>
    </row>
    <row r="47" spans="2:7">
      <c r="B47" s="235" t="s">
        <v>135</v>
      </c>
      <c r="C47" s="236">
        <v>2</v>
      </c>
      <c r="D47" s="236">
        <v>2</v>
      </c>
      <c r="E47" s="236">
        <v>0</v>
      </c>
      <c r="F47" s="236">
        <v>0</v>
      </c>
      <c r="G47" s="236">
        <v>0</v>
      </c>
    </row>
    <row r="48" spans="2:7">
      <c r="B48" s="235" t="s">
        <v>136</v>
      </c>
      <c r="C48" s="234">
        <v>11512</v>
      </c>
      <c r="D48" s="234">
        <v>11440</v>
      </c>
      <c r="E48" s="236">
        <v>54</v>
      </c>
      <c r="F48" s="236">
        <v>5</v>
      </c>
      <c r="G48" s="236">
        <v>13</v>
      </c>
    </row>
    <row r="49" spans="2:7">
      <c r="B49" s="235" t="s">
        <v>137</v>
      </c>
      <c r="C49" s="236">
        <v>1</v>
      </c>
      <c r="D49" s="236">
        <v>1</v>
      </c>
      <c r="E49" s="236">
        <v>0</v>
      </c>
      <c r="F49" s="236">
        <v>0</v>
      </c>
      <c r="G49" s="236">
        <v>0</v>
      </c>
    </row>
    <row r="50" spans="2:7">
      <c r="B50" s="235" t="s">
        <v>138</v>
      </c>
      <c r="C50" s="236">
        <v>56</v>
      </c>
      <c r="D50" s="236">
        <v>56</v>
      </c>
      <c r="E50" s="236">
        <v>0</v>
      </c>
      <c r="F50" s="236">
        <v>0</v>
      </c>
      <c r="G50" s="236">
        <v>0</v>
      </c>
    </row>
    <row r="51" spans="2:7">
      <c r="B51" s="235" t="s">
        <v>857</v>
      </c>
      <c r="C51" s="236">
        <v>2</v>
      </c>
      <c r="D51" s="236">
        <v>2</v>
      </c>
      <c r="E51" s="236">
        <v>0</v>
      </c>
      <c r="F51" s="236">
        <v>0</v>
      </c>
      <c r="G51" s="236">
        <v>0</v>
      </c>
    </row>
    <row r="52" spans="2:7">
      <c r="B52" s="235" t="s">
        <v>139</v>
      </c>
      <c r="C52" s="236">
        <v>9</v>
      </c>
      <c r="D52" s="236">
        <v>9</v>
      </c>
      <c r="E52" s="236">
        <v>0</v>
      </c>
      <c r="F52" s="236">
        <v>0</v>
      </c>
      <c r="G52" s="236">
        <v>0</v>
      </c>
    </row>
    <row r="53" spans="2:7">
      <c r="B53" s="235" t="s">
        <v>140</v>
      </c>
      <c r="C53" s="236">
        <v>3</v>
      </c>
      <c r="D53" s="236">
        <v>3</v>
      </c>
      <c r="E53" s="236">
        <v>0</v>
      </c>
      <c r="F53" s="236">
        <v>0</v>
      </c>
      <c r="G53" s="236">
        <v>0</v>
      </c>
    </row>
    <row r="54" spans="2:7">
      <c r="B54" s="235" t="s">
        <v>141</v>
      </c>
      <c r="C54" s="236">
        <v>2</v>
      </c>
      <c r="D54" s="236">
        <v>2</v>
      </c>
      <c r="E54" s="236">
        <v>0</v>
      </c>
      <c r="F54" s="236">
        <v>0</v>
      </c>
      <c r="G54" s="236">
        <v>0</v>
      </c>
    </row>
    <row r="55" spans="2:7">
      <c r="B55" s="105" t="s">
        <v>731</v>
      </c>
      <c r="C55" s="107">
        <v>14369</v>
      </c>
      <c r="D55" s="107">
        <v>14281</v>
      </c>
      <c r="E55" s="106">
        <v>65</v>
      </c>
      <c r="F55" s="106">
        <v>5</v>
      </c>
      <c r="G55" s="106">
        <v>18</v>
      </c>
    </row>
  </sheetData>
  <mergeCells count="1">
    <mergeCell ref="B2:G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workbookViewId="0">
      <selection activeCell="B2" sqref="B2:H2"/>
    </sheetView>
  </sheetViews>
  <sheetFormatPr baseColWidth="10" defaultRowHeight="15"/>
  <cols>
    <col min="2" max="2" width="29.140625" customWidth="1"/>
    <col min="3" max="3" width="11.42578125" customWidth="1"/>
  </cols>
  <sheetData>
    <row r="2" spans="1:8">
      <c r="B2" s="416" t="s">
        <v>781</v>
      </c>
      <c r="C2" s="417"/>
      <c r="D2" s="417"/>
      <c r="E2" s="417"/>
      <c r="F2" s="417"/>
      <c r="G2" s="417"/>
      <c r="H2" s="418"/>
    </row>
    <row r="3" spans="1:8">
      <c r="A3" s="208"/>
      <c r="B3" s="238" t="s">
        <v>782</v>
      </c>
      <c r="C3" s="110" t="s">
        <v>735</v>
      </c>
      <c r="D3" s="103" t="s">
        <v>736</v>
      </c>
      <c r="E3" s="108" t="s">
        <v>1</v>
      </c>
      <c r="F3" s="108" t="s">
        <v>2</v>
      </c>
      <c r="G3" s="108" t="s">
        <v>3</v>
      </c>
      <c r="H3" s="108" t="s">
        <v>4</v>
      </c>
    </row>
    <row r="4" spans="1:8">
      <c r="B4" s="239" t="s">
        <v>142</v>
      </c>
      <c r="C4" s="111">
        <v>2706</v>
      </c>
      <c r="D4" s="46">
        <f>C4/$C$13*100</f>
        <v>18.832208226042173</v>
      </c>
      <c r="E4" s="109">
        <v>2666</v>
      </c>
      <c r="F4" s="33">
        <v>29</v>
      </c>
      <c r="G4" s="33">
        <v>4</v>
      </c>
      <c r="H4" s="33">
        <v>7</v>
      </c>
    </row>
    <row r="5" spans="1:8">
      <c r="B5" s="239" t="s">
        <v>143</v>
      </c>
      <c r="C5" s="111">
        <v>2199</v>
      </c>
      <c r="D5" s="46">
        <f t="shared" ref="D5:D13" si="0">C5/$C$13*100</f>
        <v>15.303778968612985</v>
      </c>
      <c r="E5" s="109">
        <v>2180</v>
      </c>
      <c r="F5" s="33">
        <v>15</v>
      </c>
      <c r="G5" s="33">
        <v>0</v>
      </c>
      <c r="H5" s="33">
        <v>4</v>
      </c>
    </row>
    <row r="6" spans="1:8">
      <c r="B6" s="239" t="s">
        <v>144</v>
      </c>
      <c r="C6" s="111">
        <v>1558</v>
      </c>
      <c r="D6" s="46">
        <f t="shared" si="0"/>
        <v>10.842786554387919</v>
      </c>
      <c r="E6" s="109">
        <v>1551</v>
      </c>
      <c r="F6" s="33">
        <v>7</v>
      </c>
      <c r="G6" s="33">
        <v>0</v>
      </c>
      <c r="H6" s="33">
        <v>0</v>
      </c>
    </row>
    <row r="7" spans="1:8">
      <c r="B7" s="239" t="s">
        <v>145</v>
      </c>
      <c r="C7" s="111">
        <v>1599</v>
      </c>
      <c r="D7" s="46">
        <f t="shared" si="0"/>
        <v>11.128123042661285</v>
      </c>
      <c r="E7" s="109">
        <v>1595</v>
      </c>
      <c r="F7" s="33">
        <v>3</v>
      </c>
      <c r="G7" s="33">
        <v>0</v>
      </c>
      <c r="H7" s="33">
        <v>1</v>
      </c>
    </row>
    <row r="8" spans="1:8">
      <c r="B8" s="239" t="s">
        <v>146</v>
      </c>
      <c r="C8" s="111">
        <v>1996</v>
      </c>
      <c r="D8" s="46">
        <f t="shared" si="0"/>
        <v>13.891015380332661</v>
      </c>
      <c r="E8" s="109">
        <v>1990</v>
      </c>
      <c r="F8" s="33">
        <v>4</v>
      </c>
      <c r="G8" s="33">
        <v>0</v>
      </c>
      <c r="H8" s="33">
        <v>2</v>
      </c>
    </row>
    <row r="9" spans="1:8">
      <c r="B9" s="239" t="s">
        <v>147</v>
      </c>
      <c r="C9" s="112">
        <v>1188</v>
      </c>
      <c r="D9" s="46">
        <f t="shared" si="0"/>
        <v>8.2677987333843692</v>
      </c>
      <c r="E9" s="109">
        <v>1186</v>
      </c>
      <c r="F9" s="33">
        <v>1</v>
      </c>
      <c r="G9" s="33">
        <v>0</v>
      </c>
      <c r="H9" s="33">
        <v>1</v>
      </c>
    </row>
    <row r="10" spans="1:8">
      <c r="B10" s="239" t="s">
        <v>148</v>
      </c>
      <c r="C10" s="111">
        <v>975</v>
      </c>
      <c r="D10" s="46">
        <f t="shared" si="0"/>
        <v>6.7854408796715155</v>
      </c>
      <c r="E10" s="109">
        <v>970</v>
      </c>
      <c r="F10" s="33">
        <v>4</v>
      </c>
      <c r="G10" s="33">
        <v>1</v>
      </c>
      <c r="H10" s="33">
        <v>0</v>
      </c>
    </row>
    <row r="11" spans="1:8">
      <c r="B11" s="239" t="s">
        <v>149</v>
      </c>
      <c r="C11" s="111">
        <v>1870</v>
      </c>
      <c r="D11" s="46">
        <f t="shared" si="0"/>
        <v>13.014127635882803</v>
      </c>
      <c r="E11" s="109">
        <v>1868</v>
      </c>
      <c r="F11" s="33">
        <v>1</v>
      </c>
      <c r="G11" s="33">
        <v>0</v>
      </c>
      <c r="H11" s="33">
        <v>1</v>
      </c>
    </row>
    <row r="12" spans="1:8">
      <c r="B12" s="239" t="s">
        <v>23</v>
      </c>
      <c r="C12" s="111">
        <v>278</v>
      </c>
      <c r="D12" s="46">
        <f t="shared" si="0"/>
        <v>1.9347205790242885</v>
      </c>
      <c r="E12" s="109">
        <v>275</v>
      </c>
      <c r="F12" s="33">
        <v>1</v>
      </c>
      <c r="G12" s="33">
        <v>0</v>
      </c>
      <c r="H12" s="33">
        <v>2</v>
      </c>
    </row>
    <row r="13" spans="1:8">
      <c r="B13" s="16" t="s">
        <v>731</v>
      </c>
      <c r="C13" s="113">
        <v>14369</v>
      </c>
      <c r="D13" s="116">
        <f t="shared" si="0"/>
        <v>100</v>
      </c>
      <c r="E13" s="101">
        <v>14281</v>
      </c>
      <c r="F13" s="97">
        <v>65</v>
      </c>
      <c r="G13" s="97">
        <v>5</v>
      </c>
      <c r="H13" s="97">
        <v>18</v>
      </c>
    </row>
  </sheetData>
  <mergeCells count="1">
    <mergeCell ref="B2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I11" sqref="I11"/>
    </sheetView>
  </sheetViews>
  <sheetFormatPr baseColWidth="10" defaultRowHeight="15"/>
  <cols>
    <col min="2" max="2" width="26.7109375" customWidth="1"/>
  </cols>
  <sheetData>
    <row r="1" spans="1:7">
      <c r="B1" s="240"/>
      <c r="C1" s="240"/>
      <c r="D1" s="240"/>
      <c r="E1" s="240"/>
      <c r="F1" s="240"/>
      <c r="G1" s="240"/>
    </row>
    <row r="2" spans="1:7">
      <c r="A2" s="208"/>
      <c r="B2" s="438" t="s">
        <v>783</v>
      </c>
      <c r="C2" s="439"/>
      <c r="D2" s="439"/>
      <c r="E2" s="439"/>
      <c r="F2" s="439"/>
      <c r="G2" s="440"/>
    </row>
    <row r="3" spans="1:7">
      <c r="B3" s="338" t="s">
        <v>784</v>
      </c>
      <c r="C3" s="339" t="s">
        <v>0</v>
      </c>
      <c r="D3" s="339" t="s">
        <v>1</v>
      </c>
      <c r="E3" s="339" t="s">
        <v>2</v>
      </c>
      <c r="F3" s="339" t="s">
        <v>3</v>
      </c>
      <c r="G3" s="339" t="s">
        <v>4</v>
      </c>
    </row>
    <row r="4" spans="1:7" ht="15.75" customHeight="1">
      <c r="B4" s="242" t="s">
        <v>150</v>
      </c>
      <c r="C4" s="241">
        <v>50</v>
      </c>
      <c r="D4" s="243">
        <v>47</v>
      </c>
      <c r="E4" s="243">
        <v>3</v>
      </c>
      <c r="F4" s="243">
        <v>0</v>
      </c>
      <c r="G4" s="243">
        <v>0</v>
      </c>
    </row>
    <row r="5" spans="1:7">
      <c r="B5" s="242" t="s">
        <v>151</v>
      </c>
      <c r="C5" s="241">
        <v>128</v>
      </c>
      <c r="D5" s="243">
        <v>128</v>
      </c>
      <c r="E5" s="243">
        <v>0</v>
      </c>
      <c r="F5" s="243">
        <v>0</v>
      </c>
      <c r="G5" s="243">
        <v>0</v>
      </c>
    </row>
    <row r="6" spans="1:7">
      <c r="B6" s="242" t="s">
        <v>152</v>
      </c>
      <c r="C6" s="241">
        <v>351</v>
      </c>
      <c r="D6" s="243">
        <v>351</v>
      </c>
      <c r="E6" s="243">
        <v>0</v>
      </c>
      <c r="F6" s="243">
        <v>0</v>
      </c>
      <c r="G6" s="243">
        <v>0</v>
      </c>
    </row>
    <row r="7" spans="1:7">
      <c r="B7" s="242" t="s">
        <v>153</v>
      </c>
      <c r="C7" s="241">
        <v>3</v>
      </c>
      <c r="D7" s="243">
        <v>3</v>
      </c>
      <c r="E7" s="243">
        <v>0</v>
      </c>
      <c r="F7" s="243">
        <v>0</v>
      </c>
      <c r="G7" s="243">
        <v>0</v>
      </c>
    </row>
    <row r="8" spans="1:7">
      <c r="B8" s="242" t="s">
        <v>154</v>
      </c>
      <c r="C8" s="241">
        <v>235</v>
      </c>
      <c r="D8" s="243">
        <v>235</v>
      </c>
      <c r="E8" s="243">
        <v>0</v>
      </c>
      <c r="F8" s="243">
        <v>0</v>
      </c>
      <c r="G8" s="243">
        <v>0</v>
      </c>
    </row>
    <row r="9" spans="1:7">
      <c r="B9" s="242" t="s">
        <v>858</v>
      </c>
      <c r="C9" s="241">
        <v>2</v>
      </c>
      <c r="D9" s="243">
        <v>2</v>
      </c>
      <c r="E9" s="243">
        <v>0</v>
      </c>
      <c r="F9" s="243">
        <v>0</v>
      </c>
      <c r="G9" s="243">
        <v>0</v>
      </c>
    </row>
    <row r="10" spans="1:7">
      <c r="B10" s="242" t="s">
        <v>155</v>
      </c>
      <c r="C10" s="241">
        <v>52</v>
      </c>
      <c r="D10" s="243">
        <v>51</v>
      </c>
      <c r="E10" s="243">
        <v>1</v>
      </c>
      <c r="F10" s="243">
        <v>0</v>
      </c>
      <c r="G10" s="243">
        <v>0</v>
      </c>
    </row>
    <row r="11" spans="1:7">
      <c r="B11" s="242" t="s">
        <v>156</v>
      </c>
      <c r="C11" s="241">
        <v>836</v>
      </c>
      <c r="D11" s="243">
        <v>835</v>
      </c>
      <c r="E11" s="243">
        <v>1</v>
      </c>
      <c r="F11" s="243">
        <v>0</v>
      </c>
      <c r="G11" s="243">
        <v>0</v>
      </c>
    </row>
    <row r="12" spans="1:7">
      <c r="B12" s="242" t="s">
        <v>157</v>
      </c>
      <c r="C12" s="241">
        <v>142</v>
      </c>
      <c r="D12" s="243">
        <v>141</v>
      </c>
      <c r="E12" s="243">
        <v>1</v>
      </c>
      <c r="F12" s="243">
        <v>0</v>
      </c>
      <c r="G12" s="243">
        <v>0</v>
      </c>
    </row>
    <row r="13" spans="1:7">
      <c r="B13" s="242" t="s">
        <v>158</v>
      </c>
      <c r="C13" s="241">
        <v>152</v>
      </c>
      <c r="D13" s="243">
        <v>151</v>
      </c>
      <c r="E13" s="243">
        <v>1</v>
      </c>
      <c r="F13" s="243">
        <v>0</v>
      </c>
      <c r="G13" s="243">
        <v>0</v>
      </c>
    </row>
    <row r="14" spans="1:7">
      <c r="B14" s="242" t="s">
        <v>159</v>
      </c>
      <c r="C14" s="241">
        <v>112</v>
      </c>
      <c r="D14" s="243">
        <v>112</v>
      </c>
      <c r="E14" s="243">
        <v>0</v>
      </c>
      <c r="F14" s="243">
        <v>0</v>
      </c>
      <c r="G14" s="243">
        <v>0</v>
      </c>
    </row>
    <row r="15" spans="1:7">
      <c r="B15" s="242" t="s">
        <v>160</v>
      </c>
      <c r="C15" s="241">
        <v>104</v>
      </c>
      <c r="D15" s="243">
        <v>104</v>
      </c>
      <c r="E15" s="243">
        <v>0</v>
      </c>
      <c r="F15" s="243">
        <v>0</v>
      </c>
      <c r="G15" s="243">
        <v>0</v>
      </c>
    </row>
    <row r="16" spans="1:7">
      <c r="B16" s="242" t="s">
        <v>161</v>
      </c>
      <c r="C16" s="241">
        <v>100</v>
      </c>
      <c r="D16" s="243">
        <v>100</v>
      </c>
      <c r="E16" s="243">
        <v>0</v>
      </c>
      <c r="F16" s="243">
        <v>0</v>
      </c>
      <c r="G16" s="243">
        <v>0</v>
      </c>
    </row>
    <row r="17" spans="2:7">
      <c r="B17" s="242" t="s">
        <v>162</v>
      </c>
      <c r="C17" s="241">
        <v>7</v>
      </c>
      <c r="D17" s="243">
        <v>6</v>
      </c>
      <c r="E17" s="243">
        <v>1</v>
      </c>
      <c r="F17" s="243">
        <v>0</v>
      </c>
      <c r="G17" s="243">
        <v>0</v>
      </c>
    </row>
    <row r="18" spans="2:7">
      <c r="B18" s="242" t="s">
        <v>163</v>
      </c>
      <c r="C18" s="241">
        <v>215</v>
      </c>
      <c r="D18" s="243">
        <v>213</v>
      </c>
      <c r="E18" s="243">
        <v>1</v>
      </c>
      <c r="F18" s="243">
        <v>0</v>
      </c>
      <c r="G18" s="243">
        <v>1</v>
      </c>
    </row>
    <row r="19" spans="2:7">
      <c r="B19" s="242" t="s">
        <v>164</v>
      </c>
      <c r="C19" s="244">
        <v>1766</v>
      </c>
      <c r="D19" s="245">
        <v>1762</v>
      </c>
      <c r="E19" s="243">
        <v>3</v>
      </c>
      <c r="F19" s="243">
        <v>1</v>
      </c>
      <c r="G19" s="243">
        <v>0</v>
      </c>
    </row>
    <row r="20" spans="2:7">
      <c r="B20" s="242" t="s">
        <v>165</v>
      </c>
      <c r="C20" s="241">
        <v>76</v>
      </c>
      <c r="D20" s="243">
        <v>75</v>
      </c>
      <c r="E20" s="243">
        <v>0</v>
      </c>
      <c r="F20" s="243">
        <v>0</v>
      </c>
      <c r="G20" s="243">
        <v>1</v>
      </c>
    </row>
    <row r="21" spans="2:7">
      <c r="B21" s="242" t="s">
        <v>166</v>
      </c>
      <c r="C21" s="241">
        <v>80</v>
      </c>
      <c r="D21" s="243">
        <v>80</v>
      </c>
      <c r="E21" s="243">
        <v>0</v>
      </c>
      <c r="F21" s="243">
        <v>0</v>
      </c>
      <c r="G21" s="243">
        <v>0</v>
      </c>
    </row>
    <row r="22" spans="2:7">
      <c r="B22" s="242" t="s">
        <v>167</v>
      </c>
      <c r="C22" s="241">
        <v>226</v>
      </c>
      <c r="D22" s="243">
        <v>224</v>
      </c>
      <c r="E22" s="243">
        <v>2</v>
      </c>
      <c r="F22" s="243">
        <v>0</v>
      </c>
      <c r="G22" s="243">
        <v>0</v>
      </c>
    </row>
    <row r="23" spans="2:7">
      <c r="B23" s="242" t="s">
        <v>168</v>
      </c>
      <c r="C23" s="241">
        <v>92</v>
      </c>
      <c r="D23" s="243">
        <v>92</v>
      </c>
      <c r="E23" s="243">
        <v>0</v>
      </c>
      <c r="F23" s="243">
        <v>0</v>
      </c>
      <c r="G23" s="243">
        <v>0</v>
      </c>
    </row>
    <row r="24" spans="2:7">
      <c r="B24" s="242" t="s">
        <v>169</v>
      </c>
      <c r="C24" s="241">
        <v>270</v>
      </c>
      <c r="D24" s="243">
        <v>267</v>
      </c>
      <c r="E24" s="243">
        <v>3</v>
      </c>
      <c r="F24" s="243">
        <v>0</v>
      </c>
      <c r="G24" s="243">
        <v>0</v>
      </c>
    </row>
    <row r="25" spans="2:7">
      <c r="B25" s="242" t="s">
        <v>170</v>
      </c>
      <c r="C25" s="241">
        <v>223</v>
      </c>
      <c r="D25" s="243">
        <v>222</v>
      </c>
      <c r="E25" s="243">
        <v>1</v>
      </c>
      <c r="F25" s="243">
        <v>0</v>
      </c>
      <c r="G25" s="243">
        <v>0</v>
      </c>
    </row>
    <row r="26" spans="2:7">
      <c r="B26" s="242" t="s">
        <v>171</v>
      </c>
      <c r="C26" s="241">
        <v>45</v>
      </c>
      <c r="D26" s="243">
        <v>45</v>
      </c>
      <c r="E26" s="243">
        <v>0</v>
      </c>
      <c r="F26" s="243">
        <v>0</v>
      </c>
      <c r="G26" s="243">
        <v>0</v>
      </c>
    </row>
    <row r="27" spans="2:7">
      <c r="B27" s="242" t="s">
        <v>172</v>
      </c>
      <c r="C27" s="244">
        <v>1084</v>
      </c>
      <c r="D27" s="245">
        <v>1078</v>
      </c>
      <c r="E27" s="243">
        <v>5</v>
      </c>
      <c r="F27" s="243">
        <v>0</v>
      </c>
      <c r="G27" s="243">
        <v>1</v>
      </c>
    </row>
    <row r="28" spans="2:7">
      <c r="B28" s="242" t="s">
        <v>173</v>
      </c>
      <c r="C28" s="241">
        <v>153</v>
      </c>
      <c r="D28" s="243">
        <v>150</v>
      </c>
      <c r="E28" s="243">
        <v>0</v>
      </c>
      <c r="F28" s="243">
        <v>0</v>
      </c>
      <c r="G28" s="243">
        <v>3</v>
      </c>
    </row>
    <row r="29" spans="2:7">
      <c r="B29" s="242" t="s">
        <v>174</v>
      </c>
      <c r="C29" s="241">
        <v>195</v>
      </c>
      <c r="D29" s="243">
        <v>193</v>
      </c>
      <c r="E29" s="243">
        <v>1</v>
      </c>
      <c r="F29" s="243">
        <v>0</v>
      </c>
      <c r="G29" s="243">
        <v>1</v>
      </c>
    </row>
    <row r="30" spans="2:7">
      <c r="B30" s="242" t="s">
        <v>175</v>
      </c>
      <c r="C30" s="241">
        <v>680</v>
      </c>
      <c r="D30" s="243">
        <v>672</v>
      </c>
      <c r="E30" s="243">
        <v>6</v>
      </c>
      <c r="F30" s="243">
        <v>0</v>
      </c>
      <c r="G30" s="243">
        <v>2</v>
      </c>
    </row>
    <row r="31" spans="2:7">
      <c r="B31" s="242" t="s">
        <v>176</v>
      </c>
      <c r="C31" s="241">
        <v>37</v>
      </c>
      <c r="D31" s="243">
        <v>35</v>
      </c>
      <c r="E31" s="243">
        <v>1</v>
      </c>
      <c r="F31" s="243">
        <v>0</v>
      </c>
      <c r="G31" s="243">
        <v>1</v>
      </c>
    </row>
    <row r="32" spans="2:7">
      <c r="B32" s="242" t="s">
        <v>177</v>
      </c>
      <c r="C32" s="241">
        <v>87</v>
      </c>
      <c r="D32" s="243">
        <v>86</v>
      </c>
      <c r="E32" s="243">
        <v>1</v>
      </c>
      <c r="F32" s="243">
        <v>0</v>
      </c>
      <c r="G32" s="243">
        <v>0</v>
      </c>
    </row>
    <row r="33" spans="2:7">
      <c r="B33" s="242" t="s">
        <v>178</v>
      </c>
      <c r="C33" s="244">
        <v>3853</v>
      </c>
      <c r="D33" s="245">
        <v>3829</v>
      </c>
      <c r="E33" s="243">
        <v>14</v>
      </c>
      <c r="F33" s="243">
        <v>4</v>
      </c>
      <c r="G33" s="243">
        <v>6</v>
      </c>
    </row>
    <row r="34" spans="2:7">
      <c r="B34" s="242" t="s">
        <v>179</v>
      </c>
      <c r="C34" s="241">
        <v>8</v>
      </c>
      <c r="D34" s="243">
        <v>8</v>
      </c>
      <c r="E34" s="243">
        <v>0</v>
      </c>
      <c r="F34" s="243">
        <v>0</v>
      </c>
      <c r="G34" s="243">
        <v>0</v>
      </c>
    </row>
    <row r="35" spans="2:7">
      <c r="B35" s="242" t="s">
        <v>180</v>
      </c>
      <c r="C35" s="241">
        <v>20</v>
      </c>
      <c r="D35" s="243">
        <v>20</v>
      </c>
      <c r="E35" s="243">
        <v>0</v>
      </c>
      <c r="F35" s="243">
        <v>0</v>
      </c>
      <c r="G35" s="243">
        <v>0</v>
      </c>
    </row>
    <row r="36" spans="2:7">
      <c r="B36" s="242" t="s">
        <v>181</v>
      </c>
      <c r="C36" s="241">
        <v>149</v>
      </c>
      <c r="D36" s="243">
        <v>147</v>
      </c>
      <c r="E36" s="243">
        <v>2</v>
      </c>
      <c r="F36" s="243">
        <v>0</v>
      </c>
      <c r="G36" s="243">
        <v>0</v>
      </c>
    </row>
    <row r="37" spans="2:7">
      <c r="B37" s="242" t="s">
        <v>182</v>
      </c>
      <c r="C37" s="241">
        <v>1</v>
      </c>
      <c r="D37" s="243">
        <v>1</v>
      </c>
      <c r="E37" s="243">
        <v>0</v>
      </c>
      <c r="F37" s="243">
        <v>0</v>
      </c>
      <c r="G37" s="243">
        <v>0</v>
      </c>
    </row>
    <row r="38" spans="2:7">
      <c r="B38" s="242" t="s">
        <v>183</v>
      </c>
      <c r="C38" s="241">
        <v>347</v>
      </c>
      <c r="D38" s="243">
        <v>346</v>
      </c>
      <c r="E38" s="243">
        <v>1</v>
      </c>
      <c r="F38" s="243">
        <v>0</v>
      </c>
      <c r="G38" s="243">
        <v>0</v>
      </c>
    </row>
    <row r="39" spans="2:7">
      <c r="B39" s="242" t="s">
        <v>184</v>
      </c>
      <c r="C39" s="241">
        <v>174</v>
      </c>
      <c r="D39" s="243">
        <v>174</v>
      </c>
      <c r="E39" s="243">
        <v>0</v>
      </c>
      <c r="F39" s="243">
        <v>0</v>
      </c>
      <c r="G39" s="243">
        <v>0</v>
      </c>
    </row>
    <row r="40" spans="2:7">
      <c r="B40" s="242" t="s">
        <v>185</v>
      </c>
      <c r="C40" s="241">
        <v>890</v>
      </c>
      <c r="D40" s="243">
        <v>883</v>
      </c>
      <c r="E40" s="243">
        <v>6</v>
      </c>
      <c r="F40" s="243">
        <v>0</v>
      </c>
      <c r="G40" s="243">
        <v>1</v>
      </c>
    </row>
    <row r="41" spans="2:7">
      <c r="B41" s="242" t="s">
        <v>186</v>
      </c>
      <c r="C41" s="241">
        <v>229</v>
      </c>
      <c r="D41" s="243">
        <v>228</v>
      </c>
      <c r="E41" s="243">
        <v>1</v>
      </c>
      <c r="F41" s="243">
        <v>0</v>
      </c>
      <c r="G41" s="243">
        <v>0</v>
      </c>
    </row>
    <row r="42" spans="2:7">
      <c r="B42" s="242" t="s">
        <v>187</v>
      </c>
      <c r="C42" s="241">
        <v>535</v>
      </c>
      <c r="D42" s="243">
        <v>534</v>
      </c>
      <c r="E42" s="243">
        <v>1</v>
      </c>
      <c r="F42" s="243">
        <v>0</v>
      </c>
      <c r="G42" s="243">
        <v>0</v>
      </c>
    </row>
    <row r="43" spans="2:7">
      <c r="B43" s="242" t="s">
        <v>188</v>
      </c>
      <c r="C43" s="241">
        <v>13</v>
      </c>
      <c r="D43" s="243">
        <v>13</v>
      </c>
      <c r="E43" s="243">
        <v>0</v>
      </c>
      <c r="F43" s="243">
        <v>0</v>
      </c>
      <c r="G43" s="243">
        <v>0</v>
      </c>
    </row>
    <row r="44" spans="2:7">
      <c r="B44" s="242" t="s">
        <v>189</v>
      </c>
      <c r="C44" s="241">
        <v>85</v>
      </c>
      <c r="D44" s="243">
        <v>83</v>
      </c>
      <c r="E44" s="243">
        <v>2</v>
      </c>
      <c r="F44" s="243">
        <v>0</v>
      </c>
      <c r="G44" s="243">
        <v>0</v>
      </c>
    </row>
    <row r="45" spans="2:7" ht="24">
      <c r="B45" s="242" t="s">
        <v>190</v>
      </c>
      <c r="C45" s="241">
        <v>3</v>
      </c>
      <c r="D45" s="243">
        <v>3</v>
      </c>
      <c r="E45" s="243">
        <v>0</v>
      </c>
      <c r="F45" s="243">
        <v>0</v>
      </c>
      <c r="G45" s="243">
        <v>0</v>
      </c>
    </row>
    <row r="46" spans="2:7">
      <c r="B46" s="242" t="s">
        <v>191</v>
      </c>
      <c r="C46" s="241">
        <v>277</v>
      </c>
      <c r="D46" s="243">
        <v>273</v>
      </c>
      <c r="E46" s="243">
        <v>4</v>
      </c>
      <c r="F46" s="243">
        <v>0</v>
      </c>
      <c r="G46" s="243">
        <v>0</v>
      </c>
    </row>
    <row r="47" spans="2:7">
      <c r="B47" s="242" t="s">
        <v>192</v>
      </c>
      <c r="C47" s="241">
        <v>167</v>
      </c>
      <c r="D47" s="243">
        <v>165</v>
      </c>
      <c r="E47" s="243">
        <v>1</v>
      </c>
      <c r="F47" s="243">
        <v>0</v>
      </c>
      <c r="G47" s="243">
        <v>1</v>
      </c>
    </row>
    <row r="48" spans="2:7">
      <c r="B48" s="242" t="s">
        <v>193</v>
      </c>
      <c r="C48" s="241">
        <v>115</v>
      </c>
      <c r="D48" s="243">
        <v>114</v>
      </c>
      <c r="E48" s="243">
        <v>1</v>
      </c>
      <c r="F48" s="243">
        <v>0</v>
      </c>
      <c r="G48" s="243">
        <v>0</v>
      </c>
    </row>
    <row r="49" spans="2:7">
      <c r="B49" s="117" t="s">
        <v>731</v>
      </c>
      <c r="C49" s="118">
        <v>14369</v>
      </c>
      <c r="D49" s="118">
        <v>14281</v>
      </c>
      <c r="E49" s="118">
        <v>65</v>
      </c>
      <c r="F49" s="118">
        <v>5</v>
      </c>
      <c r="G49" s="118">
        <v>18</v>
      </c>
    </row>
  </sheetData>
  <mergeCells count="1">
    <mergeCell ref="B2:G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2"/>
  <sheetViews>
    <sheetView workbookViewId="0">
      <selection activeCell="B2" sqref="B2:H2"/>
    </sheetView>
  </sheetViews>
  <sheetFormatPr baseColWidth="10" defaultRowHeight="15"/>
  <cols>
    <col min="2" max="2" width="37.42578125" customWidth="1"/>
  </cols>
  <sheetData>
    <row r="2" spans="1:8">
      <c r="B2" s="438" t="s">
        <v>785</v>
      </c>
      <c r="C2" s="439"/>
      <c r="D2" s="439"/>
      <c r="E2" s="439"/>
      <c r="F2" s="439"/>
      <c r="G2" s="439"/>
      <c r="H2" s="440"/>
    </row>
    <row r="3" spans="1:8">
      <c r="A3" s="208"/>
      <c r="B3" s="119" t="s">
        <v>786</v>
      </c>
      <c r="C3" s="120" t="s">
        <v>735</v>
      </c>
      <c r="D3" s="120" t="s">
        <v>736</v>
      </c>
      <c r="E3" s="120" t="s">
        <v>1</v>
      </c>
      <c r="F3" s="120" t="s">
        <v>2</v>
      </c>
      <c r="G3" s="120" t="s">
        <v>3</v>
      </c>
      <c r="H3" s="120" t="s">
        <v>4</v>
      </c>
    </row>
    <row r="4" spans="1:8" ht="15.75" customHeight="1">
      <c r="B4" s="247" t="s">
        <v>194</v>
      </c>
      <c r="C4" s="248">
        <v>2141</v>
      </c>
      <c r="D4" s="121">
        <f>C4/C$221*100</f>
        <v>14.900132229104321</v>
      </c>
      <c r="E4" s="249">
        <v>2135</v>
      </c>
      <c r="F4" s="249">
        <v>4</v>
      </c>
      <c r="G4" s="249">
        <v>1</v>
      </c>
      <c r="H4" s="249">
        <v>1</v>
      </c>
    </row>
    <row r="5" spans="1:8">
      <c r="B5" s="247" t="s">
        <v>195</v>
      </c>
      <c r="C5" s="248">
        <v>913</v>
      </c>
      <c r="D5" s="121">
        <f t="shared" ref="D5:D68" si="0">C5/C$221*100</f>
        <v>6.3539564339898398</v>
      </c>
      <c r="E5" s="249">
        <v>913</v>
      </c>
      <c r="F5" s="249">
        <v>0</v>
      </c>
      <c r="G5" s="249">
        <v>0</v>
      </c>
      <c r="H5" s="249">
        <v>0</v>
      </c>
    </row>
    <row r="6" spans="1:8">
      <c r="B6" s="247" t="s">
        <v>196</v>
      </c>
      <c r="C6" s="248">
        <v>25</v>
      </c>
      <c r="D6" s="121">
        <f t="shared" si="0"/>
        <v>0.17398566358132089</v>
      </c>
      <c r="E6" s="249">
        <v>24</v>
      </c>
      <c r="F6" s="249">
        <v>1</v>
      </c>
      <c r="G6" s="249">
        <v>0</v>
      </c>
      <c r="H6" s="249">
        <v>0</v>
      </c>
    </row>
    <row r="7" spans="1:8">
      <c r="B7" s="247" t="s">
        <v>197</v>
      </c>
      <c r="C7" s="248">
        <v>126</v>
      </c>
      <c r="D7" s="121">
        <f t="shared" si="0"/>
        <v>0.87688774444985729</v>
      </c>
      <c r="E7" s="249">
        <v>124</v>
      </c>
      <c r="F7" s="249">
        <v>1</v>
      </c>
      <c r="G7" s="249">
        <v>0</v>
      </c>
      <c r="H7" s="249">
        <v>1</v>
      </c>
    </row>
    <row r="8" spans="1:8" ht="24">
      <c r="B8" s="247" t="s">
        <v>198</v>
      </c>
      <c r="C8" s="248">
        <v>59</v>
      </c>
      <c r="D8" s="121">
        <f t="shared" si="0"/>
        <v>0.41060616605191735</v>
      </c>
      <c r="E8" s="249">
        <v>58</v>
      </c>
      <c r="F8" s="249">
        <v>0</v>
      </c>
      <c r="G8" s="249">
        <v>0</v>
      </c>
      <c r="H8" s="249">
        <v>1</v>
      </c>
    </row>
    <row r="9" spans="1:8" ht="36">
      <c r="B9" s="247" t="s">
        <v>199</v>
      </c>
      <c r="C9" s="248">
        <v>313</v>
      </c>
      <c r="D9" s="121">
        <f t="shared" si="0"/>
        <v>2.1783005080381375</v>
      </c>
      <c r="E9" s="249">
        <v>313</v>
      </c>
      <c r="F9" s="249">
        <v>0</v>
      </c>
      <c r="G9" s="249">
        <v>0</v>
      </c>
      <c r="H9" s="249">
        <v>0</v>
      </c>
    </row>
    <row r="10" spans="1:8" ht="13.5" customHeight="1">
      <c r="B10" s="247" t="s">
        <v>200</v>
      </c>
      <c r="C10" s="248">
        <v>6</v>
      </c>
      <c r="D10" s="121">
        <f t="shared" si="0"/>
        <v>4.1756559259517018E-2</v>
      </c>
      <c r="E10" s="249">
        <v>6</v>
      </c>
      <c r="F10" s="249">
        <v>0</v>
      </c>
      <c r="G10" s="249">
        <v>0</v>
      </c>
      <c r="H10" s="249">
        <v>0</v>
      </c>
    </row>
    <row r="11" spans="1:8">
      <c r="B11" s="247" t="s">
        <v>201</v>
      </c>
      <c r="C11" s="248">
        <v>32</v>
      </c>
      <c r="D11" s="121">
        <f t="shared" si="0"/>
        <v>0.22270164938409076</v>
      </c>
      <c r="E11" s="249">
        <v>32</v>
      </c>
      <c r="F11" s="249">
        <v>0</v>
      </c>
      <c r="G11" s="249">
        <v>0</v>
      </c>
      <c r="H11" s="249">
        <v>0</v>
      </c>
    </row>
    <row r="12" spans="1:8">
      <c r="B12" s="247" t="s">
        <v>202</v>
      </c>
      <c r="C12" s="248">
        <v>34</v>
      </c>
      <c r="D12" s="121">
        <f t="shared" si="0"/>
        <v>0.23662050247059643</v>
      </c>
      <c r="E12" s="249">
        <v>33</v>
      </c>
      <c r="F12" s="249">
        <v>1</v>
      </c>
      <c r="G12" s="249">
        <v>0</v>
      </c>
      <c r="H12" s="249">
        <v>0</v>
      </c>
    </row>
    <row r="13" spans="1:8">
      <c r="B13" s="247" t="s">
        <v>203</v>
      </c>
      <c r="C13" s="248">
        <v>34</v>
      </c>
      <c r="D13" s="121">
        <f t="shared" si="0"/>
        <v>0.23662050247059643</v>
      </c>
      <c r="E13" s="249">
        <v>34</v>
      </c>
      <c r="F13" s="249">
        <v>0</v>
      </c>
      <c r="G13" s="249">
        <v>0</v>
      </c>
      <c r="H13" s="249">
        <v>0</v>
      </c>
    </row>
    <row r="14" spans="1:8" ht="24">
      <c r="B14" s="247" t="s">
        <v>859</v>
      </c>
      <c r="C14" s="248">
        <v>1</v>
      </c>
      <c r="D14" s="121">
        <f t="shared" si="0"/>
        <v>6.9594265432528363E-3</v>
      </c>
      <c r="E14" s="249">
        <v>1</v>
      </c>
      <c r="F14" s="249">
        <v>0</v>
      </c>
      <c r="G14" s="249">
        <v>0</v>
      </c>
      <c r="H14" s="249">
        <v>0</v>
      </c>
    </row>
    <row r="15" spans="1:8">
      <c r="B15" s="247" t="s">
        <v>204</v>
      </c>
      <c r="C15" s="248">
        <v>36</v>
      </c>
      <c r="D15" s="121">
        <f t="shared" si="0"/>
        <v>0.25053935555710211</v>
      </c>
      <c r="E15" s="249">
        <v>35</v>
      </c>
      <c r="F15" s="249">
        <v>0</v>
      </c>
      <c r="G15" s="249">
        <v>0</v>
      </c>
      <c r="H15" s="249">
        <v>1</v>
      </c>
    </row>
    <row r="16" spans="1:8">
      <c r="B16" s="247" t="s">
        <v>205</v>
      </c>
      <c r="C16" s="248">
        <v>7</v>
      </c>
      <c r="D16" s="121">
        <f t="shared" si="0"/>
        <v>4.8715985802769854E-2</v>
      </c>
      <c r="E16" s="249">
        <v>7</v>
      </c>
      <c r="F16" s="249">
        <v>0</v>
      </c>
      <c r="G16" s="249">
        <v>0</v>
      </c>
      <c r="H16" s="249">
        <v>0</v>
      </c>
    </row>
    <row r="17" spans="2:8" ht="24">
      <c r="B17" s="247" t="s">
        <v>206</v>
      </c>
      <c r="C17" s="248">
        <v>1</v>
      </c>
      <c r="D17" s="121">
        <f t="shared" si="0"/>
        <v>6.9594265432528363E-3</v>
      </c>
      <c r="E17" s="249">
        <v>0</v>
      </c>
      <c r="F17" s="249">
        <v>1</v>
      </c>
      <c r="G17" s="249">
        <v>0</v>
      </c>
      <c r="H17" s="249">
        <v>0</v>
      </c>
    </row>
    <row r="18" spans="2:8" ht="24">
      <c r="B18" s="247" t="s">
        <v>207</v>
      </c>
      <c r="C18" s="248">
        <v>726</v>
      </c>
      <c r="D18" s="121">
        <f t="shared" si="0"/>
        <v>5.0525436704015592</v>
      </c>
      <c r="E18" s="249">
        <v>726</v>
      </c>
      <c r="F18" s="249">
        <v>0</v>
      </c>
      <c r="G18" s="249">
        <v>0</v>
      </c>
      <c r="H18" s="249">
        <v>0</v>
      </c>
    </row>
    <row r="19" spans="2:8" ht="24">
      <c r="B19" s="247" t="s">
        <v>208</v>
      </c>
      <c r="C19" s="248">
        <v>16</v>
      </c>
      <c r="D19" s="121">
        <f t="shared" si="0"/>
        <v>0.11135082469204538</v>
      </c>
      <c r="E19" s="249">
        <v>16</v>
      </c>
      <c r="F19" s="249">
        <v>0</v>
      </c>
      <c r="G19" s="249">
        <v>0</v>
      </c>
      <c r="H19" s="249">
        <v>0</v>
      </c>
    </row>
    <row r="20" spans="2:8" ht="24">
      <c r="B20" s="247" t="s">
        <v>209</v>
      </c>
      <c r="C20" s="248">
        <v>338</v>
      </c>
      <c r="D20" s="121">
        <f t="shared" si="0"/>
        <v>2.3522861716194585</v>
      </c>
      <c r="E20" s="249">
        <v>335</v>
      </c>
      <c r="F20" s="249">
        <v>3</v>
      </c>
      <c r="G20" s="249">
        <v>0</v>
      </c>
      <c r="H20" s="249">
        <v>0</v>
      </c>
    </row>
    <row r="21" spans="2:8" ht="24">
      <c r="B21" s="247" t="s">
        <v>210</v>
      </c>
      <c r="C21" s="248">
        <v>2</v>
      </c>
      <c r="D21" s="121">
        <f t="shared" si="0"/>
        <v>1.3918853086505673E-2</v>
      </c>
      <c r="E21" s="249">
        <v>2</v>
      </c>
      <c r="F21" s="249">
        <v>0</v>
      </c>
      <c r="G21" s="249">
        <v>0</v>
      </c>
      <c r="H21" s="249">
        <v>0</v>
      </c>
    </row>
    <row r="22" spans="2:8">
      <c r="B22" s="247" t="s">
        <v>211</v>
      </c>
      <c r="C22" s="248">
        <v>25</v>
      </c>
      <c r="D22" s="121">
        <f t="shared" si="0"/>
        <v>0.17398566358132089</v>
      </c>
      <c r="E22" s="249">
        <v>25</v>
      </c>
      <c r="F22" s="249">
        <v>0</v>
      </c>
      <c r="G22" s="249">
        <v>0</v>
      </c>
      <c r="H22" s="249">
        <v>0</v>
      </c>
    </row>
    <row r="23" spans="2:8" ht="24">
      <c r="B23" s="247" t="s">
        <v>212</v>
      </c>
      <c r="C23" s="248">
        <v>12</v>
      </c>
      <c r="D23" s="121">
        <f t="shared" si="0"/>
        <v>8.3513118519034035E-2</v>
      </c>
      <c r="E23" s="249">
        <v>12</v>
      </c>
      <c r="F23" s="249">
        <v>0</v>
      </c>
      <c r="G23" s="249">
        <v>0</v>
      </c>
      <c r="H23" s="249">
        <v>0</v>
      </c>
    </row>
    <row r="24" spans="2:8" ht="24">
      <c r="B24" s="247" t="s">
        <v>213</v>
      </c>
      <c r="C24" s="248">
        <v>71</v>
      </c>
      <c r="D24" s="121">
        <f t="shared" si="0"/>
        <v>0.49411928457095133</v>
      </c>
      <c r="E24" s="249">
        <v>71</v>
      </c>
      <c r="F24" s="249">
        <v>0</v>
      </c>
      <c r="G24" s="249">
        <v>0</v>
      </c>
      <c r="H24" s="249">
        <v>0</v>
      </c>
    </row>
    <row r="25" spans="2:8" ht="24">
      <c r="B25" s="247" t="s">
        <v>214</v>
      </c>
      <c r="C25" s="248">
        <v>107</v>
      </c>
      <c r="D25" s="121">
        <f t="shared" si="0"/>
        <v>0.7446586401280535</v>
      </c>
      <c r="E25" s="249">
        <v>107</v>
      </c>
      <c r="F25" s="249">
        <v>0</v>
      </c>
      <c r="G25" s="249">
        <v>0</v>
      </c>
      <c r="H25" s="249">
        <v>0</v>
      </c>
    </row>
    <row r="26" spans="2:8" ht="24">
      <c r="B26" s="247" t="s">
        <v>215</v>
      </c>
      <c r="C26" s="248">
        <v>13</v>
      </c>
      <c r="D26" s="121">
        <f t="shared" si="0"/>
        <v>9.0472545062286872E-2</v>
      </c>
      <c r="E26" s="249">
        <v>13</v>
      </c>
      <c r="F26" s="249">
        <v>0</v>
      </c>
      <c r="G26" s="249">
        <v>0</v>
      </c>
      <c r="H26" s="249">
        <v>0</v>
      </c>
    </row>
    <row r="27" spans="2:8">
      <c r="B27" s="247" t="s">
        <v>216</v>
      </c>
      <c r="C27" s="248">
        <v>48</v>
      </c>
      <c r="D27" s="121">
        <f t="shared" si="0"/>
        <v>0.33405247407613614</v>
      </c>
      <c r="E27" s="249">
        <v>47</v>
      </c>
      <c r="F27" s="249">
        <v>1</v>
      </c>
      <c r="G27" s="249">
        <v>0</v>
      </c>
      <c r="H27" s="249">
        <v>0</v>
      </c>
    </row>
    <row r="28" spans="2:8">
      <c r="B28" s="247" t="s">
        <v>217</v>
      </c>
      <c r="C28" s="248">
        <v>2</v>
      </c>
      <c r="D28" s="121">
        <f t="shared" si="0"/>
        <v>1.3918853086505673E-2</v>
      </c>
      <c r="E28" s="249">
        <v>1</v>
      </c>
      <c r="F28" s="249">
        <v>1</v>
      </c>
      <c r="G28" s="249">
        <v>0</v>
      </c>
      <c r="H28" s="249">
        <v>0</v>
      </c>
    </row>
    <row r="29" spans="2:8">
      <c r="B29" s="247" t="s">
        <v>218</v>
      </c>
      <c r="C29" s="248">
        <v>2</v>
      </c>
      <c r="D29" s="121">
        <f t="shared" si="0"/>
        <v>1.3918853086505673E-2</v>
      </c>
      <c r="E29" s="249">
        <v>2</v>
      </c>
      <c r="F29" s="249">
        <v>0</v>
      </c>
      <c r="G29" s="249">
        <v>0</v>
      </c>
      <c r="H29" s="249">
        <v>0</v>
      </c>
    </row>
    <row r="30" spans="2:8">
      <c r="B30" s="247" t="s">
        <v>219</v>
      </c>
      <c r="C30" s="248">
        <v>2</v>
      </c>
      <c r="D30" s="121">
        <f t="shared" si="0"/>
        <v>1.3918853086505673E-2</v>
      </c>
      <c r="E30" s="249">
        <v>2</v>
      </c>
      <c r="F30" s="249">
        <v>0</v>
      </c>
      <c r="G30" s="249">
        <v>0</v>
      </c>
      <c r="H30" s="249">
        <v>0</v>
      </c>
    </row>
    <row r="31" spans="2:8">
      <c r="B31" s="247" t="s">
        <v>220</v>
      </c>
      <c r="C31" s="248">
        <v>14</v>
      </c>
      <c r="D31" s="121">
        <f t="shared" si="0"/>
        <v>9.7431971605539708E-2</v>
      </c>
      <c r="E31" s="249">
        <v>14</v>
      </c>
      <c r="F31" s="249">
        <v>0</v>
      </c>
      <c r="G31" s="249">
        <v>0</v>
      </c>
      <c r="H31" s="249">
        <v>0</v>
      </c>
    </row>
    <row r="32" spans="2:8" ht="24">
      <c r="B32" s="247" t="s">
        <v>221</v>
      </c>
      <c r="C32" s="248">
        <v>13</v>
      </c>
      <c r="D32" s="121">
        <f t="shared" si="0"/>
        <v>9.0472545062286872E-2</v>
      </c>
      <c r="E32" s="249">
        <v>13</v>
      </c>
      <c r="F32" s="249">
        <v>0</v>
      </c>
      <c r="G32" s="249">
        <v>0</v>
      </c>
      <c r="H32" s="249">
        <v>0</v>
      </c>
    </row>
    <row r="33" spans="2:8" ht="48">
      <c r="B33" s="247" t="s">
        <v>222</v>
      </c>
      <c r="C33" s="248">
        <v>36</v>
      </c>
      <c r="D33" s="121">
        <f t="shared" si="0"/>
        <v>0.25053935555710211</v>
      </c>
      <c r="E33" s="249">
        <v>36</v>
      </c>
      <c r="F33" s="249">
        <v>0</v>
      </c>
      <c r="G33" s="249">
        <v>0</v>
      </c>
      <c r="H33" s="249">
        <v>0</v>
      </c>
    </row>
    <row r="34" spans="2:8">
      <c r="B34" s="247" t="s">
        <v>223</v>
      </c>
      <c r="C34" s="248">
        <v>14</v>
      </c>
      <c r="D34" s="121">
        <f t="shared" si="0"/>
        <v>9.7431971605539708E-2</v>
      </c>
      <c r="E34" s="249">
        <v>14</v>
      </c>
      <c r="F34" s="249">
        <v>0</v>
      </c>
      <c r="G34" s="249">
        <v>0</v>
      </c>
      <c r="H34" s="249">
        <v>0</v>
      </c>
    </row>
    <row r="35" spans="2:8">
      <c r="B35" s="247" t="s">
        <v>224</v>
      </c>
      <c r="C35" s="248">
        <v>12</v>
      </c>
      <c r="D35" s="121">
        <f t="shared" si="0"/>
        <v>8.3513118519034035E-2</v>
      </c>
      <c r="E35" s="249">
        <v>11</v>
      </c>
      <c r="F35" s="249">
        <v>1</v>
      </c>
      <c r="G35" s="249">
        <v>0</v>
      </c>
      <c r="H35" s="249">
        <v>0</v>
      </c>
    </row>
    <row r="36" spans="2:8" ht="24">
      <c r="B36" s="247" t="s">
        <v>225</v>
      </c>
      <c r="C36" s="248">
        <v>56</v>
      </c>
      <c r="D36" s="121">
        <f t="shared" si="0"/>
        <v>0.38972788642215883</v>
      </c>
      <c r="E36" s="249">
        <v>56</v>
      </c>
      <c r="F36" s="249">
        <v>0</v>
      </c>
      <c r="G36" s="249">
        <v>0</v>
      </c>
      <c r="H36" s="249">
        <v>0</v>
      </c>
    </row>
    <row r="37" spans="2:8" ht="24">
      <c r="B37" s="247" t="s">
        <v>226</v>
      </c>
      <c r="C37" s="248">
        <v>4</v>
      </c>
      <c r="D37" s="121">
        <f t="shared" si="0"/>
        <v>2.7837706173011345E-2</v>
      </c>
      <c r="E37" s="249">
        <v>4</v>
      </c>
      <c r="F37" s="249">
        <v>0</v>
      </c>
      <c r="G37" s="249">
        <v>0</v>
      </c>
      <c r="H37" s="249">
        <v>0</v>
      </c>
    </row>
    <row r="38" spans="2:8" ht="24">
      <c r="B38" s="247" t="s">
        <v>227</v>
      </c>
      <c r="C38" s="248">
        <v>38</v>
      </c>
      <c r="D38" s="121">
        <f t="shared" si="0"/>
        <v>0.26445820864360781</v>
      </c>
      <c r="E38" s="249">
        <v>38</v>
      </c>
      <c r="F38" s="249">
        <v>0</v>
      </c>
      <c r="G38" s="249">
        <v>0</v>
      </c>
      <c r="H38" s="249">
        <v>0</v>
      </c>
    </row>
    <row r="39" spans="2:8" ht="24">
      <c r="B39" s="247" t="s">
        <v>228</v>
      </c>
      <c r="C39" s="248">
        <v>27</v>
      </c>
      <c r="D39" s="121">
        <f t="shared" si="0"/>
        <v>0.18790451666782657</v>
      </c>
      <c r="E39" s="249">
        <v>27</v>
      </c>
      <c r="F39" s="249">
        <v>0</v>
      </c>
      <c r="G39" s="249">
        <v>0</v>
      </c>
      <c r="H39" s="249">
        <v>0</v>
      </c>
    </row>
    <row r="40" spans="2:8">
      <c r="B40" s="247" t="s">
        <v>229</v>
      </c>
      <c r="C40" s="248">
        <v>4</v>
      </c>
      <c r="D40" s="121">
        <f t="shared" si="0"/>
        <v>2.7837706173011345E-2</v>
      </c>
      <c r="E40" s="249">
        <v>4</v>
      </c>
      <c r="F40" s="249">
        <v>0</v>
      </c>
      <c r="G40" s="249">
        <v>0</v>
      </c>
      <c r="H40" s="249">
        <v>0</v>
      </c>
    </row>
    <row r="41" spans="2:8" ht="48">
      <c r="B41" s="247" t="s">
        <v>230</v>
      </c>
      <c r="C41" s="248">
        <v>28</v>
      </c>
      <c r="D41" s="121">
        <f t="shared" si="0"/>
        <v>0.19486394321107942</v>
      </c>
      <c r="E41" s="249">
        <v>28</v>
      </c>
      <c r="F41" s="249">
        <v>0</v>
      </c>
      <c r="G41" s="249">
        <v>0</v>
      </c>
      <c r="H41" s="249">
        <v>0</v>
      </c>
    </row>
    <row r="42" spans="2:8" ht="24">
      <c r="B42" s="247" t="s">
        <v>860</v>
      </c>
      <c r="C42" s="248">
        <v>2</v>
      </c>
      <c r="D42" s="121">
        <f t="shared" si="0"/>
        <v>1.3918853086505673E-2</v>
      </c>
      <c r="E42" s="249">
        <v>2</v>
      </c>
      <c r="F42" s="249">
        <v>0</v>
      </c>
      <c r="G42" s="249">
        <v>0</v>
      </c>
      <c r="H42" s="249">
        <v>0</v>
      </c>
    </row>
    <row r="43" spans="2:8" ht="36">
      <c r="B43" s="247" t="s">
        <v>231</v>
      </c>
      <c r="C43" s="248">
        <v>9</v>
      </c>
      <c r="D43" s="121">
        <f t="shared" si="0"/>
        <v>6.2634838889275526E-2</v>
      </c>
      <c r="E43" s="249">
        <v>9</v>
      </c>
      <c r="F43" s="249">
        <v>0</v>
      </c>
      <c r="G43" s="249">
        <v>0</v>
      </c>
      <c r="H43" s="249">
        <v>0</v>
      </c>
    </row>
    <row r="44" spans="2:8" ht="37.5" customHeight="1">
      <c r="B44" s="247" t="s">
        <v>232</v>
      </c>
      <c r="C44" s="248">
        <v>39</v>
      </c>
      <c r="D44" s="121">
        <f t="shared" si="0"/>
        <v>0.27141763518686057</v>
      </c>
      <c r="E44" s="249">
        <v>39</v>
      </c>
      <c r="F44" s="249">
        <v>0</v>
      </c>
      <c r="G44" s="249">
        <v>0</v>
      </c>
      <c r="H44" s="249">
        <v>0</v>
      </c>
    </row>
    <row r="45" spans="2:8" ht="12" customHeight="1">
      <c r="B45" s="247" t="s">
        <v>233</v>
      </c>
      <c r="C45" s="248">
        <v>31</v>
      </c>
      <c r="D45" s="121">
        <f t="shared" si="0"/>
        <v>0.21574222284083791</v>
      </c>
      <c r="E45" s="249">
        <v>31</v>
      </c>
      <c r="F45" s="249">
        <v>0</v>
      </c>
      <c r="G45" s="249">
        <v>0</v>
      </c>
      <c r="H45" s="249">
        <v>0</v>
      </c>
    </row>
    <row r="46" spans="2:8" ht="24">
      <c r="B46" s="247" t="s">
        <v>234</v>
      </c>
      <c r="C46" s="248">
        <v>1</v>
      </c>
      <c r="D46" s="121">
        <f t="shared" si="0"/>
        <v>6.9594265432528363E-3</v>
      </c>
      <c r="E46" s="249">
        <v>1</v>
      </c>
      <c r="F46" s="249">
        <v>0</v>
      </c>
      <c r="G46" s="249">
        <v>0</v>
      </c>
      <c r="H46" s="249">
        <v>0</v>
      </c>
    </row>
    <row r="47" spans="2:8" ht="24">
      <c r="B47" s="247" t="s">
        <v>235</v>
      </c>
      <c r="C47" s="248">
        <v>6</v>
      </c>
      <c r="D47" s="121">
        <f t="shared" si="0"/>
        <v>4.1756559259517018E-2</v>
      </c>
      <c r="E47" s="249">
        <v>6</v>
      </c>
      <c r="F47" s="249">
        <v>0</v>
      </c>
      <c r="G47" s="249">
        <v>0</v>
      </c>
      <c r="H47" s="249">
        <v>0</v>
      </c>
    </row>
    <row r="48" spans="2:8" ht="24">
      <c r="B48" s="247" t="s">
        <v>236</v>
      </c>
      <c r="C48" s="248">
        <v>5</v>
      </c>
      <c r="D48" s="121">
        <f t="shared" si="0"/>
        <v>3.4797132716264181E-2</v>
      </c>
      <c r="E48" s="249">
        <v>5</v>
      </c>
      <c r="F48" s="249">
        <v>0</v>
      </c>
      <c r="G48" s="249">
        <v>0</v>
      </c>
      <c r="H48" s="249">
        <v>0</v>
      </c>
    </row>
    <row r="49" spans="2:8">
      <c r="B49" s="247" t="s">
        <v>237</v>
      </c>
      <c r="C49" s="248">
        <v>16</v>
      </c>
      <c r="D49" s="121">
        <f t="shared" si="0"/>
        <v>0.11135082469204538</v>
      </c>
      <c r="E49" s="249">
        <v>15</v>
      </c>
      <c r="F49" s="249">
        <v>1</v>
      </c>
      <c r="G49" s="249">
        <v>0</v>
      </c>
      <c r="H49" s="249">
        <v>0</v>
      </c>
    </row>
    <row r="50" spans="2:8">
      <c r="B50" s="247" t="s">
        <v>238</v>
      </c>
      <c r="C50" s="248">
        <v>140</v>
      </c>
      <c r="D50" s="121">
        <f t="shared" si="0"/>
        <v>0.97431971605539702</v>
      </c>
      <c r="E50" s="249">
        <v>140</v>
      </c>
      <c r="F50" s="249">
        <v>0</v>
      </c>
      <c r="G50" s="249">
        <v>0</v>
      </c>
      <c r="H50" s="249">
        <v>0</v>
      </c>
    </row>
    <row r="51" spans="2:8" ht="12.75" customHeight="1">
      <c r="B51" s="247" t="s">
        <v>239</v>
      </c>
      <c r="C51" s="248">
        <v>20</v>
      </c>
      <c r="D51" s="121">
        <f t="shared" si="0"/>
        <v>0.13918853086505673</v>
      </c>
      <c r="E51" s="249">
        <v>20</v>
      </c>
      <c r="F51" s="249">
        <v>0</v>
      </c>
      <c r="G51" s="249">
        <v>0</v>
      </c>
      <c r="H51" s="249">
        <v>0</v>
      </c>
    </row>
    <row r="52" spans="2:8" ht="24">
      <c r="B52" s="247" t="s">
        <v>240</v>
      </c>
      <c r="C52" s="248">
        <v>2</v>
      </c>
      <c r="D52" s="121">
        <f t="shared" si="0"/>
        <v>1.3918853086505673E-2</v>
      </c>
      <c r="E52" s="249">
        <v>2</v>
      </c>
      <c r="F52" s="249">
        <v>0</v>
      </c>
      <c r="G52" s="249">
        <v>0</v>
      </c>
      <c r="H52" s="249">
        <v>0</v>
      </c>
    </row>
    <row r="53" spans="2:8" ht="13.5" customHeight="1">
      <c r="B53" s="247" t="s">
        <v>241</v>
      </c>
      <c r="C53" s="248">
        <v>10</v>
      </c>
      <c r="D53" s="121">
        <f t="shared" si="0"/>
        <v>6.9594265432528363E-2</v>
      </c>
      <c r="E53" s="249">
        <v>10</v>
      </c>
      <c r="F53" s="249">
        <v>0</v>
      </c>
      <c r="G53" s="249">
        <v>0</v>
      </c>
      <c r="H53" s="249">
        <v>0</v>
      </c>
    </row>
    <row r="54" spans="2:8">
      <c r="B54" s="247" t="s">
        <v>242</v>
      </c>
      <c r="C54" s="248">
        <v>2</v>
      </c>
      <c r="D54" s="121">
        <f t="shared" si="0"/>
        <v>1.3918853086505673E-2</v>
      </c>
      <c r="E54" s="249">
        <v>2</v>
      </c>
      <c r="F54" s="249">
        <v>0</v>
      </c>
      <c r="G54" s="249">
        <v>0</v>
      </c>
      <c r="H54" s="249">
        <v>0</v>
      </c>
    </row>
    <row r="55" spans="2:8" ht="24">
      <c r="B55" s="247" t="s">
        <v>243</v>
      </c>
      <c r="C55" s="248">
        <v>36</v>
      </c>
      <c r="D55" s="121">
        <f t="shared" si="0"/>
        <v>0.25053935555710211</v>
      </c>
      <c r="E55" s="249">
        <v>36</v>
      </c>
      <c r="F55" s="249">
        <v>0</v>
      </c>
      <c r="G55" s="249">
        <v>0</v>
      </c>
      <c r="H55" s="249">
        <v>0</v>
      </c>
    </row>
    <row r="56" spans="2:8">
      <c r="B56" s="247" t="s">
        <v>244</v>
      </c>
      <c r="C56" s="248">
        <v>41</v>
      </c>
      <c r="D56" s="121">
        <f t="shared" si="0"/>
        <v>0.28533648827336627</v>
      </c>
      <c r="E56" s="249">
        <v>40</v>
      </c>
      <c r="F56" s="249">
        <v>0</v>
      </c>
      <c r="G56" s="249">
        <v>0</v>
      </c>
      <c r="H56" s="249">
        <v>1</v>
      </c>
    </row>
    <row r="57" spans="2:8" ht="24">
      <c r="B57" s="247" t="s">
        <v>245</v>
      </c>
      <c r="C57" s="248">
        <v>1</v>
      </c>
      <c r="D57" s="121">
        <f t="shared" si="0"/>
        <v>6.9594265432528363E-3</v>
      </c>
      <c r="E57" s="249">
        <v>1</v>
      </c>
      <c r="F57" s="249">
        <v>0</v>
      </c>
      <c r="G57" s="249">
        <v>0</v>
      </c>
      <c r="H57" s="249">
        <v>0</v>
      </c>
    </row>
    <row r="58" spans="2:8" ht="24">
      <c r="B58" s="247" t="s">
        <v>246</v>
      </c>
      <c r="C58" s="248">
        <v>21</v>
      </c>
      <c r="D58" s="121">
        <f t="shared" si="0"/>
        <v>0.14614795740830958</v>
      </c>
      <c r="E58" s="249">
        <v>21</v>
      </c>
      <c r="F58" s="249">
        <v>0</v>
      </c>
      <c r="G58" s="249">
        <v>0</v>
      </c>
      <c r="H58" s="249">
        <v>0</v>
      </c>
    </row>
    <row r="59" spans="2:8" ht="24">
      <c r="B59" s="247" t="s">
        <v>247</v>
      </c>
      <c r="C59" s="248">
        <v>15</v>
      </c>
      <c r="D59" s="121">
        <f t="shared" si="0"/>
        <v>0.10439139814879254</v>
      </c>
      <c r="E59" s="249">
        <v>15</v>
      </c>
      <c r="F59" s="249">
        <v>0</v>
      </c>
      <c r="G59" s="249">
        <v>0</v>
      </c>
      <c r="H59" s="249">
        <v>0</v>
      </c>
    </row>
    <row r="60" spans="2:8" ht="24">
      <c r="B60" s="247" t="s">
        <v>248</v>
      </c>
      <c r="C60" s="248">
        <v>8</v>
      </c>
      <c r="D60" s="121">
        <f t="shared" si="0"/>
        <v>5.567541234602269E-2</v>
      </c>
      <c r="E60" s="249">
        <v>7</v>
      </c>
      <c r="F60" s="249">
        <v>1</v>
      </c>
      <c r="G60" s="249">
        <v>0</v>
      </c>
      <c r="H60" s="249">
        <v>0</v>
      </c>
    </row>
    <row r="61" spans="2:8" ht="24">
      <c r="B61" s="247" t="s">
        <v>249</v>
      </c>
      <c r="C61" s="248">
        <v>12</v>
      </c>
      <c r="D61" s="121">
        <f t="shared" si="0"/>
        <v>8.3513118519034035E-2</v>
      </c>
      <c r="E61" s="249">
        <v>12</v>
      </c>
      <c r="F61" s="249">
        <v>0</v>
      </c>
      <c r="G61" s="249">
        <v>0</v>
      </c>
      <c r="H61" s="249">
        <v>0</v>
      </c>
    </row>
    <row r="62" spans="2:8">
      <c r="B62" s="247" t="s">
        <v>250</v>
      </c>
      <c r="C62" s="248">
        <v>4</v>
      </c>
      <c r="D62" s="121">
        <f t="shared" si="0"/>
        <v>2.7837706173011345E-2</v>
      </c>
      <c r="E62" s="249">
        <v>4</v>
      </c>
      <c r="F62" s="249">
        <v>0</v>
      </c>
      <c r="G62" s="249">
        <v>0</v>
      </c>
      <c r="H62" s="249">
        <v>0</v>
      </c>
    </row>
    <row r="63" spans="2:8" ht="24">
      <c r="B63" s="247" t="s">
        <v>251</v>
      </c>
      <c r="C63" s="248">
        <v>133</v>
      </c>
      <c r="D63" s="121">
        <f t="shared" si="0"/>
        <v>0.9256037302526271</v>
      </c>
      <c r="E63" s="249">
        <v>132</v>
      </c>
      <c r="F63" s="249">
        <v>1</v>
      </c>
      <c r="G63" s="249">
        <v>0</v>
      </c>
      <c r="H63" s="249">
        <v>0</v>
      </c>
    </row>
    <row r="64" spans="2:8" ht="24">
      <c r="B64" s="247" t="s">
        <v>252</v>
      </c>
      <c r="C64" s="248">
        <v>7</v>
      </c>
      <c r="D64" s="121">
        <f t="shared" si="0"/>
        <v>4.8715985802769854E-2</v>
      </c>
      <c r="E64" s="249">
        <v>7</v>
      </c>
      <c r="F64" s="249">
        <v>0</v>
      </c>
      <c r="G64" s="249">
        <v>0</v>
      </c>
      <c r="H64" s="249">
        <v>0</v>
      </c>
    </row>
    <row r="65" spans="2:8" ht="24">
      <c r="B65" s="247" t="s">
        <v>253</v>
      </c>
      <c r="C65" s="248">
        <v>5</v>
      </c>
      <c r="D65" s="121">
        <f t="shared" si="0"/>
        <v>3.4797132716264181E-2</v>
      </c>
      <c r="E65" s="249">
        <v>5</v>
      </c>
      <c r="F65" s="249">
        <v>0</v>
      </c>
      <c r="G65" s="249">
        <v>0</v>
      </c>
      <c r="H65" s="249">
        <v>0</v>
      </c>
    </row>
    <row r="66" spans="2:8" ht="24">
      <c r="B66" s="247" t="s">
        <v>254</v>
      </c>
      <c r="C66" s="248">
        <v>42</v>
      </c>
      <c r="D66" s="121">
        <f t="shared" si="0"/>
        <v>0.29229591481661915</v>
      </c>
      <c r="E66" s="249">
        <v>41</v>
      </c>
      <c r="F66" s="249">
        <v>0</v>
      </c>
      <c r="G66" s="249">
        <v>1</v>
      </c>
      <c r="H66" s="249">
        <v>0</v>
      </c>
    </row>
    <row r="67" spans="2:8" ht="24">
      <c r="B67" s="247" t="s">
        <v>255</v>
      </c>
      <c r="C67" s="248">
        <v>34</v>
      </c>
      <c r="D67" s="121">
        <f t="shared" si="0"/>
        <v>0.23662050247059643</v>
      </c>
      <c r="E67" s="249">
        <v>34</v>
      </c>
      <c r="F67" s="249">
        <v>0</v>
      </c>
      <c r="G67" s="249">
        <v>0</v>
      </c>
      <c r="H67" s="249">
        <v>0</v>
      </c>
    </row>
    <row r="68" spans="2:8" ht="13.5" customHeight="1">
      <c r="B68" s="247" t="s">
        <v>256</v>
      </c>
      <c r="C68" s="248">
        <v>119</v>
      </c>
      <c r="D68" s="121">
        <f t="shared" si="0"/>
        <v>0.82817175864708747</v>
      </c>
      <c r="E68" s="249">
        <v>119</v>
      </c>
      <c r="F68" s="249">
        <v>0</v>
      </c>
      <c r="G68" s="249">
        <v>0</v>
      </c>
      <c r="H68" s="249">
        <v>0</v>
      </c>
    </row>
    <row r="69" spans="2:8" ht="24">
      <c r="B69" s="247" t="s">
        <v>861</v>
      </c>
      <c r="C69" s="248">
        <v>4</v>
      </c>
      <c r="D69" s="121">
        <f t="shared" ref="D69:D132" si="1">C69/C$221*100</f>
        <v>2.7837706173011345E-2</v>
      </c>
      <c r="E69" s="249">
        <v>4</v>
      </c>
      <c r="F69" s="249">
        <v>0</v>
      </c>
      <c r="G69" s="249">
        <v>0</v>
      </c>
      <c r="H69" s="249">
        <v>0</v>
      </c>
    </row>
    <row r="70" spans="2:8" ht="36">
      <c r="B70" s="247" t="s">
        <v>257</v>
      </c>
      <c r="C70" s="248">
        <v>1</v>
      </c>
      <c r="D70" s="121">
        <f t="shared" si="1"/>
        <v>6.9594265432528363E-3</v>
      </c>
      <c r="E70" s="249">
        <v>1</v>
      </c>
      <c r="F70" s="249">
        <v>0</v>
      </c>
      <c r="G70" s="249">
        <v>0</v>
      </c>
      <c r="H70" s="249">
        <v>0</v>
      </c>
    </row>
    <row r="71" spans="2:8" ht="36">
      <c r="B71" s="247" t="s">
        <v>258</v>
      </c>
      <c r="C71" s="248">
        <v>1</v>
      </c>
      <c r="D71" s="121">
        <f t="shared" si="1"/>
        <v>6.9594265432528363E-3</v>
      </c>
      <c r="E71" s="249">
        <v>1</v>
      </c>
      <c r="F71" s="249">
        <v>0</v>
      </c>
      <c r="G71" s="249">
        <v>0</v>
      </c>
      <c r="H71" s="249">
        <v>0</v>
      </c>
    </row>
    <row r="72" spans="2:8" ht="24">
      <c r="B72" s="247" t="s">
        <v>862</v>
      </c>
      <c r="C72" s="248">
        <v>3</v>
      </c>
      <c r="D72" s="121">
        <f t="shared" si="1"/>
        <v>2.0878279629758509E-2</v>
      </c>
      <c r="E72" s="249">
        <v>3</v>
      </c>
      <c r="F72" s="249">
        <v>0</v>
      </c>
      <c r="G72" s="249">
        <v>0</v>
      </c>
      <c r="H72" s="249">
        <v>0</v>
      </c>
    </row>
    <row r="73" spans="2:8" ht="24">
      <c r="B73" s="247" t="s">
        <v>259</v>
      </c>
      <c r="C73" s="248">
        <v>9</v>
      </c>
      <c r="D73" s="121">
        <f t="shared" si="1"/>
        <v>6.2634838889275526E-2</v>
      </c>
      <c r="E73" s="249">
        <v>8</v>
      </c>
      <c r="F73" s="249">
        <v>1</v>
      </c>
      <c r="G73" s="249">
        <v>0</v>
      </c>
      <c r="H73" s="249">
        <v>0</v>
      </c>
    </row>
    <row r="74" spans="2:8" ht="24">
      <c r="B74" s="247" t="s">
        <v>260</v>
      </c>
      <c r="C74" s="248">
        <v>11</v>
      </c>
      <c r="D74" s="121">
        <f t="shared" si="1"/>
        <v>7.6553691975781199E-2</v>
      </c>
      <c r="E74" s="249">
        <v>11</v>
      </c>
      <c r="F74" s="249">
        <v>0</v>
      </c>
      <c r="G74" s="249">
        <v>0</v>
      </c>
      <c r="H74" s="249">
        <v>0</v>
      </c>
    </row>
    <row r="75" spans="2:8" ht="12" customHeight="1">
      <c r="B75" s="247" t="s">
        <v>261</v>
      </c>
      <c r="C75" s="248">
        <v>13</v>
      </c>
      <c r="D75" s="121">
        <f t="shared" si="1"/>
        <v>9.0472545062286872E-2</v>
      </c>
      <c r="E75" s="249">
        <v>13</v>
      </c>
      <c r="F75" s="249">
        <v>0</v>
      </c>
      <c r="G75" s="249">
        <v>0</v>
      </c>
      <c r="H75" s="249">
        <v>0</v>
      </c>
    </row>
    <row r="76" spans="2:8" ht="24">
      <c r="B76" s="247" t="s">
        <v>262</v>
      </c>
      <c r="C76" s="248">
        <v>35</v>
      </c>
      <c r="D76" s="121">
        <f t="shared" si="1"/>
        <v>0.24357992901384926</v>
      </c>
      <c r="E76" s="249">
        <v>35</v>
      </c>
      <c r="F76" s="249">
        <v>0</v>
      </c>
      <c r="G76" s="249">
        <v>0</v>
      </c>
      <c r="H76" s="249">
        <v>0</v>
      </c>
    </row>
    <row r="77" spans="2:8" ht="24">
      <c r="B77" s="247" t="s">
        <v>263</v>
      </c>
      <c r="C77" s="248">
        <v>15</v>
      </c>
      <c r="D77" s="121">
        <f t="shared" si="1"/>
        <v>0.10439139814879254</v>
      </c>
      <c r="E77" s="249">
        <v>15</v>
      </c>
      <c r="F77" s="249">
        <v>0</v>
      </c>
      <c r="G77" s="249">
        <v>0</v>
      </c>
      <c r="H77" s="249">
        <v>0</v>
      </c>
    </row>
    <row r="78" spans="2:8" ht="36">
      <c r="B78" s="247" t="s">
        <v>264</v>
      </c>
      <c r="C78" s="248">
        <v>3</v>
      </c>
      <c r="D78" s="121">
        <f t="shared" si="1"/>
        <v>2.0878279629758509E-2</v>
      </c>
      <c r="E78" s="249">
        <v>3</v>
      </c>
      <c r="F78" s="249">
        <v>0</v>
      </c>
      <c r="G78" s="249">
        <v>0</v>
      </c>
      <c r="H78" s="249">
        <v>0</v>
      </c>
    </row>
    <row r="79" spans="2:8" ht="24">
      <c r="B79" s="247" t="s">
        <v>265</v>
      </c>
      <c r="C79" s="248">
        <v>64</v>
      </c>
      <c r="D79" s="121">
        <f t="shared" si="1"/>
        <v>0.44540329876818152</v>
      </c>
      <c r="E79" s="249">
        <v>63</v>
      </c>
      <c r="F79" s="249">
        <v>0</v>
      </c>
      <c r="G79" s="249">
        <v>0</v>
      </c>
      <c r="H79" s="249">
        <v>1</v>
      </c>
    </row>
    <row r="80" spans="2:8">
      <c r="B80" s="247" t="s">
        <v>863</v>
      </c>
      <c r="C80" s="248">
        <v>3</v>
      </c>
      <c r="D80" s="121">
        <f t="shared" si="1"/>
        <v>2.0878279629758509E-2</v>
      </c>
      <c r="E80" s="249">
        <v>3</v>
      </c>
      <c r="F80" s="249">
        <v>0</v>
      </c>
      <c r="G80" s="249">
        <v>0</v>
      </c>
      <c r="H80" s="249">
        <v>0</v>
      </c>
    </row>
    <row r="81" spans="2:8" ht="36">
      <c r="B81" s="247" t="s">
        <v>266</v>
      </c>
      <c r="C81" s="248">
        <v>8</v>
      </c>
      <c r="D81" s="121">
        <f t="shared" si="1"/>
        <v>5.567541234602269E-2</v>
      </c>
      <c r="E81" s="249">
        <v>8</v>
      </c>
      <c r="F81" s="249">
        <v>0</v>
      </c>
      <c r="G81" s="249">
        <v>0</v>
      </c>
      <c r="H81" s="249">
        <v>0</v>
      </c>
    </row>
    <row r="82" spans="2:8" ht="24">
      <c r="B82" s="247" t="s">
        <v>267</v>
      </c>
      <c r="C82" s="248">
        <v>8</v>
      </c>
      <c r="D82" s="121">
        <f t="shared" si="1"/>
        <v>5.567541234602269E-2</v>
      </c>
      <c r="E82" s="249">
        <v>8</v>
      </c>
      <c r="F82" s="249">
        <v>0</v>
      </c>
      <c r="G82" s="249">
        <v>0</v>
      </c>
      <c r="H82" s="249">
        <v>0</v>
      </c>
    </row>
    <row r="83" spans="2:8">
      <c r="B83" s="247" t="s">
        <v>268</v>
      </c>
      <c r="C83" s="248">
        <v>48</v>
      </c>
      <c r="D83" s="121">
        <f t="shared" si="1"/>
        <v>0.33405247407613614</v>
      </c>
      <c r="E83" s="249">
        <v>48</v>
      </c>
      <c r="F83" s="249">
        <v>0</v>
      </c>
      <c r="G83" s="249">
        <v>0</v>
      </c>
      <c r="H83" s="249">
        <v>0</v>
      </c>
    </row>
    <row r="84" spans="2:8" ht="24">
      <c r="B84" s="247" t="s">
        <v>269</v>
      </c>
      <c r="C84" s="248">
        <v>4</v>
      </c>
      <c r="D84" s="121">
        <f t="shared" si="1"/>
        <v>2.7837706173011345E-2</v>
      </c>
      <c r="E84" s="249">
        <v>3</v>
      </c>
      <c r="F84" s="249">
        <v>1</v>
      </c>
      <c r="G84" s="249">
        <v>0</v>
      </c>
      <c r="H84" s="249">
        <v>0</v>
      </c>
    </row>
    <row r="85" spans="2:8">
      <c r="B85" s="247" t="s">
        <v>270</v>
      </c>
      <c r="C85" s="248">
        <v>127</v>
      </c>
      <c r="D85" s="121">
        <f t="shared" si="1"/>
        <v>0.88384717099311028</v>
      </c>
      <c r="E85" s="249">
        <v>125</v>
      </c>
      <c r="F85" s="249">
        <v>2</v>
      </c>
      <c r="G85" s="249">
        <v>0</v>
      </c>
      <c r="H85" s="249">
        <v>0</v>
      </c>
    </row>
    <row r="86" spans="2:8">
      <c r="B86" s="247" t="s">
        <v>271</v>
      </c>
      <c r="C86" s="248">
        <v>1</v>
      </c>
      <c r="D86" s="121">
        <f t="shared" si="1"/>
        <v>6.9594265432528363E-3</v>
      </c>
      <c r="E86" s="249">
        <v>1</v>
      </c>
      <c r="F86" s="249">
        <v>0</v>
      </c>
      <c r="G86" s="249">
        <v>0</v>
      </c>
      <c r="H86" s="249">
        <v>0</v>
      </c>
    </row>
    <row r="87" spans="2:8" ht="24">
      <c r="B87" s="247" t="s">
        <v>272</v>
      </c>
      <c r="C87" s="248">
        <v>1</v>
      </c>
      <c r="D87" s="121">
        <f t="shared" si="1"/>
        <v>6.9594265432528363E-3</v>
      </c>
      <c r="E87" s="249">
        <v>1</v>
      </c>
      <c r="F87" s="249">
        <v>0</v>
      </c>
      <c r="G87" s="249">
        <v>0</v>
      </c>
      <c r="H87" s="249">
        <v>0</v>
      </c>
    </row>
    <row r="88" spans="2:8">
      <c r="B88" s="247" t="s">
        <v>273</v>
      </c>
      <c r="C88" s="248">
        <v>22</v>
      </c>
      <c r="D88" s="121">
        <f t="shared" si="1"/>
        <v>0.1531073839515624</v>
      </c>
      <c r="E88" s="249">
        <v>22</v>
      </c>
      <c r="F88" s="249">
        <v>0</v>
      </c>
      <c r="G88" s="249">
        <v>0</v>
      </c>
      <c r="H88" s="249">
        <v>0</v>
      </c>
    </row>
    <row r="89" spans="2:8" ht="24">
      <c r="B89" s="247" t="s">
        <v>274</v>
      </c>
      <c r="C89" s="248">
        <v>79</v>
      </c>
      <c r="D89" s="121">
        <f t="shared" si="1"/>
        <v>0.54979469691697402</v>
      </c>
      <c r="E89" s="249">
        <v>77</v>
      </c>
      <c r="F89" s="249">
        <v>2</v>
      </c>
      <c r="G89" s="249">
        <v>0</v>
      </c>
      <c r="H89" s="249">
        <v>0</v>
      </c>
    </row>
    <row r="90" spans="2:8" ht="24">
      <c r="B90" s="247" t="s">
        <v>275</v>
      </c>
      <c r="C90" s="248">
        <v>13</v>
      </c>
      <c r="D90" s="121">
        <f t="shared" si="1"/>
        <v>9.0472545062286872E-2</v>
      </c>
      <c r="E90" s="249">
        <v>13</v>
      </c>
      <c r="F90" s="249">
        <v>0</v>
      </c>
      <c r="G90" s="249">
        <v>0</v>
      </c>
      <c r="H90" s="249">
        <v>0</v>
      </c>
    </row>
    <row r="91" spans="2:8" ht="24">
      <c r="B91" s="247" t="s">
        <v>276</v>
      </c>
      <c r="C91" s="248">
        <v>11</v>
      </c>
      <c r="D91" s="121">
        <f t="shared" si="1"/>
        <v>7.6553691975781199E-2</v>
      </c>
      <c r="E91" s="249">
        <v>11</v>
      </c>
      <c r="F91" s="249">
        <v>0</v>
      </c>
      <c r="G91" s="249">
        <v>0</v>
      </c>
      <c r="H91" s="249">
        <v>0</v>
      </c>
    </row>
    <row r="92" spans="2:8" ht="14.25" customHeight="1">
      <c r="B92" s="247" t="s">
        <v>864</v>
      </c>
      <c r="C92" s="248">
        <v>1</v>
      </c>
      <c r="D92" s="121">
        <f t="shared" si="1"/>
        <v>6.9594265432528363E-3</v>
      </c>
      <c r="E92" s="249">
        <v>1</v>
      </c>
      <c r="F92" s="249">
        <v>0</v>
      </c>
      <c r="G92" s="249">
        <v>0</v>
      </c>
      <c r="H92" s="249">
        <v>0</v>
      </c>
    </row>
    <row r="93" spans="2:8" ht="24">
      <c r="B93" s="247" t="s">
        <v>277</v>
      </c>
      <c r="C93" s="248">
        <v>36</v>
      </c>
      <c r="D93" s="121">
        <f t="shared" si="1"/>
        <v>0.25053935555710211</v>
      </c>
      <c r="E93" s="249">
        <v>36</v>
      </c>
      <c r="F93" s="249">
        <v>0</v>
      </c>
      <c r="G93" s="249">
        <v>0</v>
      </c>
      <c r="H93" s="249">
        <v>0</v>
      </c>
    </row>
    <row r="94" spans="2:8" ht="24">
      <c r="B94" s="247" t="s">
        <v>278</v>
      </c>
      <c r="C94" s="248">
        <v>2</v>
      </c>
      <c r="D94" s="121">
        <f t="shared" si="1"/>
        <v>1.3918853086505673E-2</v>
      </c>
      <c r="E94" s="249">
        <v>2</v>
      </c>
      <c r="F94" s="249">
        <v>0</v>
      </c>
      <c r="G94" s="249">
        <v>0</v>
      </c>
      <c r="H94" s="249">
        <v>0</v>
      </c>
    </row>
    <row r="95" spans="2:8">
      <c r="B95" s="247" t="s">
        <v>279</v>
      </c>
      <c r="C95" s="248">
        <v>118</v>
      </c>
      <c r="D95" s="121">
        <f t="shared" si="1"/>
        <v>0.82121233210383471</v>
      </c>
      <c r="E95" s="249">
        <v>116</v>
      </c>
      <c r="F95" s="249">
        <v>2</v>
      </c>
      <c r="G95" s="249">
        <v>0</v>
      </c>
      <c r="H95" s="249">
        <v>0</v>
      </c>
    </row>
    <row r="96" spans="2:8">
      <c r="B96" s="247" t="s">
        <v>280</v>
      </c>
      <c r="C96" s="248">
        <v>10</v>
      </c>
      <c r="D96" s="121">
        <f t="shared" si="1"/>
        <v>6.9594265432528363E-2</v>
      </c>
      <c r="E96" s="249">
        <v>10</v>
      </c>
      <c r="F96" s="249">
        <v>0</v>
      </c>
      <c r="G96" s="249">
        <v>0</v>
      </c>
      <c r="H96" s="249">
        <v>0</v>
      </c>
    </row>
    <row r="97" spans="2:8">
      <c r="B97" s="247" t="s">
        <v>281</v>
      </c>
      <c r="C97" s="248">
        <v>4</v>
      </c>
      <c r="D97" s="121">
        <f t="shared" si="1"/>
        <v>2.7837706173011345E-2</v>
      </c>
      <c r="E97" s="249">
        <v>4</v>
      </c>
      <c r="F97" s="249">
        <v>0</v>
      </c>
      <c r="G97" s="249">
        <v>0</v>
      </c>
      <c r="H97" s="249">
        <v>0</v>
      </c>
    </row>
    <row r="98" spans="2:8" ht="24">
      <c r="B98" s="247" t="s">
        <v>865</v>
      </c>
      <c r="C98" s="248">
        <v>1</v>
      </c>
      <c r="D98" s="121">
        <f t="shared" si="1"/>
        <v>6.9594265432528363E-3</v>
      </c>
      <c r="E98" s="249">
        <v>1</v>
      </c>
      <c r="F98" s="249">
        <v>0</v>
      </c>
      <c r="G98" s="249">
        <v>0</v>
      </c>
      <c r="H98" s="249">
        <v>0</v>
      </c>
    </row>
    <row r="99" spans="2:8">
      <c r="B99" s="247" t="s">
        <v>282</v>
      </c>
      <c r="C99" s="248">
        <v>10</v>
      </c>
      <c r="D99" s="121">
        <f t="shared" si="1"/>
        <v>6.9594265432528363E-2</v>
      </c>
      <c r="E99" s="249">
        <v>10</v>
      </c>
      <c r="F99" s="249">
        <v>0</v>
      </c>
      <c r="G99" s="249">
        <v>0</v>
      </c>
      <c r="H99" s="249">
        <v>0</v>
      </c>
    </row>
    <row r="100" spans="2:8">
      <c r="B100" s="247" t="s">
        <v>283</v>
      </c>
      <c r="C100" s="248">
        <v>423</v>
      </c>
      <c r="D100" s="121">
        <f t="shared" si="1"/>
        <v>2.9438374277959496</v>
      </c>
      <c r="E100" s="249">
        <v>416</v>
      </c>
      <c r="F100" s="249">
        <v>3</v>
      </c>
      <c r="G100" s="249">
        <v>0</v>
      </c>
      <c r="H100" s="249">
        <v>4</v>
      </c>
    </row>
    <row r="101" spans="2:8" ht="24">
      <c r="B101" s="247" t="s">
        <v>284</v>
      </c>
      <c r="C101" s="248">
        <v>33</v>
      </c>
      <c r="D101" s="121">
        <f t="shared" si="1"/>
        <v>0.22966107592734358</v>
      </c>
      <c r="E101" s="249">
        <v>33</v>
      </c>
      <c r="F101" s="249">
        <v>0</v>
      </c>
      <c r="G101" s="249">
        <v>0</v>
      </c>
      <c r="H101" s="249">
        <v>0</v>
      </c>
    </row>
    <row r="102" spans="2:8">
      <c r="B102" s="247" t="s">
        <v>285</v>
      </c>
      <c r="C102" s="248">
        <v>31</v>
      </c>
      <c r="D102" s="121">
        <f t="shared" si="1"/>
        <v>0.21574222284083791</v>
      </c>
      <c r="E102" s="249">
        <v>31</v>
      </c>
      <c r="F102" s="249">
        <v>0</v>
      </c>
      <c r="G102" s="249">
        <v>0</v>
      </c>
      <c r="H102" s="249">
        <v>0</v>
      </c>
    </row>
    <row r="103" spans="2:8" ht="24">
      <c r="B103" s="247" t="s">
        <v>286</v>
      </c>
      <c r="C103" s="248">
        <v>14</v>
      </c>
      <c r="D103" s="121">
        <f t="shared" si="1"/>
        <v>9.7431971605539708E-2</v>
      </c>
      <c r="E103" s="249">
        <v>14</v>
      </c>
      <c r="F103" s="249">
        <v>0</v>
      </c>
      <c r="G103" s="249">
        <v>0</v>
      </c>
      <c r="H103" s="249">
        <v>0</v>
      </c>
    </row>
    <row r="104" spans="2:8">
      <c r="B104" s="247" t="s">
        <v>287</v>
      </c>
      <c r="C104" s="248">
        <v>51</v>
      </c>
      <c r="D104" s="121">
        <f t="shared" si="1"/>
        <v>0.35493075370589461</v>
      </c>
      <c r="E104" s="249">
        <v>51</v>
      </c>
      <c r="F104" s="249">
        <v>0</v>
      </c>
      <c r="G104" s="249">
        <v>0</v>
      </c>
      <c r="H104" s="249">
        <v>0</v>
      </c>
    </row>
    <row r="105" spans="2:8" ht="25.5" customHeight="1">
      <c r="B105" s="247" t="s">
        <v>288</v>
      </c>
      <c r="C105" s="248">
        <v>318</v>
      </c>
      <c r="D105" s="121">
        <f t="shared" si="1"/>
        <v>2.2130976407544019</v>
      </c>
      <c r="E105" s="249">
        <v>314</v>
      </c>
      <c r="F105" s="249">
        <v>4</v>
      </c>
      <c r="G105" s="249">
        <v>0</v>
      </c>
      <c r="H105" s="249">
        <v>0</v>
      </c>
    </row>
    <row r="106" spans="2:8">
      <c r="B106" s="247" t="s">
        <v>289</v>
      </c>
      <c r="C106" s="248">
        <v>85</v>
      </c>
      <c r="D106" s="121">
        <f t="shared" si="1"/>
        <v>0.59155125617649107</v>
      </c>
      <c r="E106" s="249">
        <v>83</v>
      </c>
      <c r="F106" s="249">
        <v>1</v>
      </c>
      <c r="G106" s="249">
        <v>1</v>
      </c>
      <c r="H106" s="249">
        <v>0</v>
      </c>
    </row>
    <row r="107" spans="2:8" ht="24">
      <c r="B107" s="247" t="s">
        <v>290</v>
      </c>
      <c r="C107" s="248">
        <v>188</v>
      </c>
      <c r="D107" s="121">
        <f t="shared" si="1"/>
        <v>1.3083721901315331</v>
      </c>
      <c r="E107" s="249">
        <v>184</v>
      </c>
      <c r="F107" s="249">
        <v>4</v>
      </c>
      <c r="G107" s="249">
        <v>0</v>
      </c>
      <c r="H107" s="249">
        <v>0</v>
      </c>
    </row>
    <row r="108" spans="2:8">
      <c r="B108" s="247" t="s">
        <v>291</v>
      </c>
      <c r="C108" s="248">
        <v>35</v>
      </c>
      <c r="D108" s="121">
        <f t="shared" si="1"/>
        <v>0.24357992901384926</v>
      </c>
      <c r="E108" s="249">
        <v>34</v>
      </c>
      <c r="F108" s="249">
        <v>1</v>
      </c>
      <c r="G108" s="249">
        <v>0</v>
      </c>
      <c r="H108" s="249">
        <v>0</v>
      </c>
    </row>
    <row r="109" spans="2:8" ht="24">
      <c r="B109" s="247" t="s">
        <v>292</v>
      </c>
      <c r="C109" s="248">
        <v>185</v>
      </c>
      <c r="D109" s="121">
        <f t="shared" si="1"/>
        <v>1.2874939105017746</v>
      </c>
      <c r="E109" s="249">
        <v>183</v>
      </c>
      <c r="F109" s="249">
        <v>1</v>
      </c>
      <c r="G109" s="249">
        <v>0</v>
      </c>
      <c r="H109" s="249">
        <v>1</v>
      </c>
    </row>
    <row r="110" spans="2:8" ht="24">
      <c r="B110" s="247" t="s">
        <v>293</v>
      </c>
      <c r="C110" s="248">
        <v>27</v>
      </c>
      <c r="D110" s="121">
        <f t="shared" si="1"/>
        <v>0.18790451666782657</v>
      </c>
      <c r="E110" s="249">
        <v>27</v>
      </c>
      <c r="F110" s="249">
        <v>0</v>
      </c>
      <c r="G110" s="249">
        <v>0</v>
      </c>
      <c r="H110" s="249">
        <v>0</v>
      </c>
    </row>
    <row r="111" spans="2:8" ht="25.5" customHeight="1">
      <c r="B111" s="247" t="s">
        <v>294</v>
      </c>
      <c r="C111" s="248">
        <v>8</v>
      </c>
      <c r="D111" s="121">
        <f t="shared" si="1"/>
        <v>5.567541234602269E-2</v>
      </c>
      <c r="E111" s="249">
        <v>8</v>
      </c>
      <c r="F111" s="249">
        <v>0</v>
      </c>
      <c r="G111" s="249">
        <v>0</v>
      </c>
      <c r="H111" s="249">
        <v>0</v>
      </c>
    </row>
    <row r="112" spans="2:8">
      <c r="B112" s="247" t="s">
        <v>295</v>
      </c>
      <c r="C112" s="248">
        <v>29</v>
      </c>
      <c r="D112" s="121">
        <f t="shared" si="1"/>
        <v>0.20182336975433224</v>
      </c>
      <c r="E112" s="249">
        <v>29</v>
      </c>
      <c r="F112" s="249">
        <v>0</v>
      </c>
      <c r="G112" s="249">
        <v>0</v>
      </c>
      <c r="H112" s="249">
        <v>0</v>
      </c>
    </row>
    <row r="113" spans="2:8" ht="24">
      <c r="B113" s="247" t="s">
        <v>296</v>
      </c>
      <c r="C113" s="248">
        <v>33</v>
      </c>
      <c r="D113" s="121">
        <f t="shared" si="1"/>
        <v>0.22966107592734358</v>
      </c>
      <c r="E113" s="249">
        <v>33</v>
      </c>
      <c r="F113" s="249">
        <v>0</v>
      </c>
      <c r="G113" s="249">
        <v>0</v>
      </c>
      <c r="H113" s="249">
        <v>0</v>
      </c>
    </row>
    <row r="114" spans="2:8" ht="24">
      <c r="B114" s="247" t="s">
        <v>297</v>
      </c>
      <c r="C114" s="248">
        <v>555</v>
      </c>
      <c r="D114" s="121">
        <f t="shared" si="1"/>
        <v>3.8624817315053237</v>
      </c>
      <c r="E114" s="249">
        <v>554</v>
      </c>
      <c r="F114" s="249">
        <v>0</v>
      </c>
      <c r="G114" s="249">
        <v>1</v>
      </c>
      <c r="H114" s="249">
        <v>0</v>
      </c>
    </row>
    <row r="115" spans="2:8" ht="24">
      <c r="B115" s="247" t="s">
        <v>298</v>
      </c>
      <c r="C115" s="248">
        <v>65</v>
      </c>
      <c r="D115" s="121">
        <f t="shared" si="1"/>
        <v>0.45236272531143434</v>
      </c>
      <c r="E115" s="249">
        <v>63</v>
      </c>
      <c r="F115" s="249">
        <v>1</v>
      </c>
      <c r="G115" s="249">
        <v>0</v>
      </c>
      <c r="H115" s="249">
        <v>1</v>
      </c>
    </row>
    <row r="116" spans="2:8" ht="36">
      <c r="B116" s="247" t="s">
        <v>299</v>
      </c>
      <c r="C116" s="248">
        <v>4</v>
      </c>
      <c r="D116" s="121">
        <f t="shared" si="1"/>
        <v>2.7837706173011345E-2</v>
      </c>
      <c r="E116" s="249">
        <v>4</v>
      </c>
      <c r="F116" s="249">
        <v>0</v>
      </c>
      <c r="G116" s="249">
        <v>0</v>
      </c>
      <c r="H116" s="249">
        <v>0</v>
      </c>
    </row>
    <row r="117" spans="2:8" ht="24">
      <c r="B117" s="247" t="s">
        <v>300</v>
      </c>
      <c r="C117" s="248">
        <v>54</v>
      </c>
      <c r="D117" s="121">
        <f t="shared" si="1"/>
        <v>0.37580903333565313</v>
      </c>
      <c r="E117" s="249">
        <v>54</v>
      </c>
      <c r="F117" s="249">
        <v>0</v>
      </c>
      <c r="G117" s="249">
        <v>0</v>
      </c>
      <c r="H117" s="249">
        <v>0</v>
      </c>
    </row>
    <row r="118" spans="2:8" ht="15" customHeight="1">
      <c r="B118" s="247" t="s">
        <v>301</v>
      </c>
      <c r="C118" s="248">
        <v>159</v>
      </c>
      <c r="D118" s="121">
        <f t="shared" si="1"/>
        <v>1.1065488203772009</v>
      </c>
      <c r="E118" s="249">
        <v>157</v>
      </c>
      <c r="F118" s="249">
        <v>2</v>
      </c>
      <c r="G118" s="249">
        <v>0</v>
      </c>
      <c r="H118" s="249">
        <v>0</v>
      </c>
    </row>
    <row r="119" spans="2:8" ht="14.25" customHeight="1">
      <c r="B119" s="247" t="s">
        <v>302</v>
      </c>
      <c r="C119" s="248">
        <v>52</v>
      </c>
      <c r="D119" s="121">
        <f t="shared" si="1"/>
        <v>0.36189018024914749</v>
      </c>
      <c r="E119" s="249">
        <v>52</v>
      </c>
      <c r="F119" s="249">
        <v>0</v>
      </c>
      <c r="G119" s="249">
        <v>0</v>
      </c>
      <c r="H119" s="249">
        <v>0</v>
      </c>
    </row>
    <row r="120" spans="2:8" ht="24">
      <c r="B120" s="247" t="s">
        <v>303</v>
      </c>
      <c r="C120" s="248">
        <v>310</v>
      </c>
      <c r="D120" s="121">
        <f t="shared" si="1"/>
        <v>2.1574222284083793</v>
      </c>
      <c r="E120" s="249">
        <v>308</v>
      </c>
      <c r="F120" s="249">
        <v>1</v>
      </c>
      <c r="G120" s="249">
        <v>0</v>
      </c>
      <c r="H120" s="249">
        <v>1</v>
      </c>
    </row>
    <row r="121" spans="2:8" ht="36">
      <c r="B121" s="247" t="s">
        <v>304</v>
      </c>
      <c r="C121" s="248">
        <v>79</v>
      </c>
      <c r="D121" s="121">
        <f t="shared" si="1"/>
        <v>0.54979469691697402</v>
      </c>
      <c r="E121" s="249">
        <v>79</v>
      </c>
      <c r="F121" s="249">
        <v>0</v>
      </c>
      <c r="G121" s="249">
        <v>0</v>
      </c>
      <c r="H121" s="249">
        <v>0</v>
      </c>
    </row>
    <row r="122" spans="2:8" ht="36">
      <c r="B122" s="247" t="s">
        <v>305</v>
      </c>
      <c r="C122" s="248">
        <v>13</v>
      </c>
      <c r="D122" s="121">
        <f t="shared" si="1"/>
        <v>9.0472545062286872E-2</v>
      </c>
      <c r="E122" s="249">
        <v>13</v>
      </c>
      <c r="F122" s="249">
        <v>0</v>
      </c>
      <c r="G122" s="249">
        <v>0</v>
      </c>
      <c r="H122" s="249">
        <v>0</v>
      </c>
    </row>
    <row r="123" spans="2:8" ht="48">
      <c r="B123" s="247" t="s">
        <v>306</v>
      </c>
      <c r="C123" s="248">
        <v>21</v>
      </c>
      <c r="D123" s="121">
        <f t="shared" si="1"/>
        <v>0.14614795740830958</v>
      </c>
      <c r="E123" s="249">
        <v>21</v>
      </c>
      <c r="F123" s="249">
        <v>0</v>
      </c>
      <c r="G123" s="249">
        <v>0</v>
      </c>
      <c r="H123" s="249">
        <v>0</v>
      </c>
    </row>
    <row r="124" spans="2:8" ht="36">
      <c r="B124" s="247" t="s">
        <v>307</v>
      </c>
      <c r="C124" s="248">
        <v>91</v>
      </c>
      <c r="D124" s="121">
        <f t="shared" si="1"/>
        <v>0.63330781543600811</v>
      </c>
      <c r="E124" s="249">
        <v>91</v>
      </c>
      <c r="F124" s="249">
        <v>0</v>
      </c>
      <c r="G124" s="249">
        <v>0</v>
      </c>
      <c r="H124" s="249">
        <v>0</v>
      </c>
    </row>
    <row r="125" spans="2:8" ht="36">
      <c r="B125" s="247" t="s">
        <v>308</v>
      </c>
      <c r="C125" s="248">
        <v>7</v>
      </c>
      <c r="D125" s="121">
        <f t="shared" si="1"/>
        <v>4.8715985802769854E-2</v>
      </c>
      <c r="E125" s="249">
        <v>7</v>
      </c>
      <c r="F125" s="249">
        <v>0</v>
      </c>
      <c r="G125" s="249">
        <v>0</v>
      </c>
      <c r="H125" s="249">
        <v>0</v>
      </c>
    </row>
    <row r="126" spans="2:8" ht="26.25" customHeight="1">
      <c r="B126" s="247" t="s">
        <v>309</v>
      </c>
      <c r="C126" s="248">
        <v>119</v>
      </c>
      <c r="D126" s="121">
        <f t="shared" si="1"/>
        <v>0.82817175864708747</v>
      </c>
      <c r="E126" s="249">
        <v>119</v>
      </c>
      <c r="F126" s="249">
        <v>0</v>
      </c>
      <c r="G126" s="249">
        <v>0</v>
      </c>
      <c r="H126" s="249">
        <v>0</v>
      </c>
    </row>
    <row r="127" spans="2:8" ht="24">
      <c r="B127" s="247" t="s">
        <v>310</v>
      </c>
      <c r="C127" s="248">
        <v>13</v>
      </c>
      <c r="D127" s="121">
        <f t="shared" si="1"/>
        <v>9.0472545062286872E-2</v>
      </c>
      <c r="E127" s="249">
        <v>13</v>
      </c>
      <c r="F127" s="249">
        <v>0</v>
      </c>
      <c r="G127" s="249">
        <v>0</v>
      </c>
      <c r="H127" s="249">
        <v>0</v>
      </c>
    </row>
    <row r="128" spans="2:8" ht="36">
      <c r="B128" s="247" t="s">
        <v>311</v>
      </c>
      <c r="C128" s="248">
        <v>11</v>
      </c>
      <c r="D128" s="121">
        <f t="shared" si="1"/>
        <v>7.6553691975781199E-2</v>
      </c>
      <c r="E128" s="249">
        <v>11</v>
      </c>
      <c r="F128" s="249">
        <v>0</v>
      </c>
      <c r="G128" s="249">
        <v>0</v>
      </c>
      <c r="H128" s="249">
        <v>0</v>
      </c>
    </row>
    <row r="129" spans="2:8" ht="24">
      <c r="B129" s="247" t="s">
        <v>312</v>
      </c>
      <c r="C129" s="248">
        <v>14</v>
      </c>
      <c r="D129" s="121">
        <f t="shared" si="1"/>
        <v>9.7431971605539708E-2</v>
      </c>
      <c r="E129" s="249">
        <v>14</v>
      </c>
      <c r="F129" s="249">
        <v>0</v>
      </c>
      <c r="G129" s="249">
        <v>0</v>
      </c>
      <c r="H129" s="249">
        <v>0</v>
      </c>
    </row>
    <row r="130" spans="2:8">
      <c r="B130" s="247" t="s">
        <v>313</v>
      </c>
      <c r="C130" s="248">
        <v>51</v>
      </c>
      <c r="D130" s="121">
        <f t="shared" si="1"/>
        <v>0.35493075370589461</v>
      </c>
      <c r="E130" s="249">
        <v>50</v>
      </c>
      <c r="F130" s="249">
        <v>0</v>
      </c>
      <c r="G130" s="249">
        <v>0</v>
      </c>
      <c r="H130" s="249">
        <v>1</v>
      </c>
    </row>
    <row r="131" spans="2:8" ht="24">
      <c r="B131" s="247" t="s">
        <v>314</v>
      </c>
      <c r="C131" s="248">
        <v>548</v>
      </c>
      <c r="D131" s="121">
        <f t="shared" si="1"/>
        <v>3.813765745702554</v>
      </c>
      <c r="E131" s="249">
        <v>536</v>
      </c>
      <c r="F131" s="249">
        <v>8</v>
      </c>
      <c r="G131" s="249">
        <v>0</v>
      </c>
      <c r="H131" s="249">
        <v>4</v>
      </c>
    </row>
    <row r="132" spans="2:8">
      <c r="B132" s="247" t="s">
        <v>315</v>
      </c>
      <c r="C132" s="248">
        <v>4</v>
      </c>
      <c r="D132" s="121">
        <f t="shared" si="1"/>
        <v>2.7837706173011345E-2</v>
      </c>
      <c r="E132" s="249">
        <v>4</v>
      </c>
      <c r="F132" s="249">
        <v>0</v>
      </c>
      <c r="G132" s="249">
        <v>0</v>
      </c>
      <c r="H132" s="249">
        <v>0</v>
      </c>
    </row>
    <row r="133" spans="2:8">
      <c r="B133" s="247" t="s">
        <v>316</v>
      </c>
      <c r="C133" s="248">
        <v>3</v>
      </c>
      <c r="D133" s="121">
        <f t="shared" ref="D133:D196" si="2">C133/C$221*100</f>
        <v>2.0878279629758509E-2</v>
      </c>
      <c r="E133" s="249">
        <v>3</v>
      </c>
      <c r="F133" s="249">
        <v>0</v>
      </c>
      <c r="G133" s="249">
        <v>0</v>
      </c>
      <c r="H133" s="249">
        <v>0</v>
      </c>
    </row>
    <row r="134" spans="2:8">
      <c r="B134" s="247" t="s">
        <v>317</v>
      </c>
      <c r="C134" s="248">
        <v>6</v>
      </c>
      <c r="D134" s="121">
        <f t="shared" si="2"/>
        <v>4.1756559259517018E-2</v>
      </c>
      <c r="E134" s="249">
        <v>6</v>
      </c>
      <c r="F134" s="249">
        <v>0</v>
      </c>
      <c r="G134" s="249">
        <v>0</v>
      </c>
      <c r="H134" s="249">
        <v>0</v>
      </c>
    </row>
    <row r="135" spans="2:8" ht="24">
      <c r="B135" s="247" t="s">
        <v>318</v>
      </c>
      <c r="C135" s="248">
        <v>1</v>
      </c>
      <c r="D135" s="121">
        <f t="shared" si="2"/>
        <v>6.9594265432528363E-3</v>
      </c>
      <c r="E135" s="249">
        <v>1</v>
      </c>
      <c r="F135" s="249">
        <v>0</v>
      </c>
      <c r="G135" s="249">
        <v>0</v>
      </c>
      <c r="H135" s="249">
        <v>0</v>
      </c>
    </row>
    <row r="136" spans="2:8">
      <c r="B136" s="247" t="s">
        <v>319</v>
      </c>
      <c r="C136" s="248">
        <v>2</v>
      </c>
      <c r="D136" s="121">
        <f t="shared" si="2"/>
        <v>1.3918853086505673E-2</v>
      </c>
      <c r="E136" s="249">
        <v>2</v>
      </c>
      <c r="F136" s="249">
        <v>0</v>
      </c>
      <c r="G136" s="249">
        <v>0</v>
      </c>
      <c r="H136" s="249">
        <v>0</v>
      </c>
    </row>
    <row r="137" spans="2:8" ht="24">
      <c r="B137" s="247" t="s">
        <v>866</v>
      </c>
      <c r="C137" s="248">
        <v>3</v>
      </c>
      <c r="D137" s="121">
        <f t="shared" si="2"/>
        <v>2.0878279629758509E-2</v>
      </c>
      <c r="E137" s="249">
        <v>3</v>
      </c>
      <c r="F137" s="249">
        <v>0</v>
      </c>
      <c r="G137" s="249">
        <v>0</v>
      </c>
      <c r="H137" s="249">
        <v>0</v>
      </c>
    </row>
    <row r="138" spans="2:8">
      <c r="B138" s="247" t="s">
        <v>320</v>
      </c>
      <c r="C138" s="248">
        <v>13</v>
      </c>
      <c r="D138" s="121">
        <f t="shared" si="2"/>
        <v>9.0472545062286872E-2</v>
      </c>
      <c r="E138" s="249">
        <v>13</v>
      </c>
      <c r="F138" s="249">
        <v>0</v>
      </c>
      <c r="G138" s="249">
        <v>0</v>
      </c>
      <c r="H138" s="249">
        <v>0</v>
      </c>
    </row>
    <row r="139" spans="2:8">
      <c r="B139" s="247" t="s">
        <v>321</v>
      </c>
      <c r="C139" s="248">
        <v>66</v>
      </c>
      <c r="D139" s="121">
        <f t="shared" si="2"/>
        <v>0.45932215185468717</v>
      </c>
      <c r="E139" s="249">
        <v>64</v>
      </c>
      <c r="F139" s="249">
        <v>2</v>
      </c>
      <c r="G139" s="249">
        <v>0</v>
      </c>
      <c r="H139" s="249">
        <v>0</v>
      </c>
    </row>
    <row r="140" spans="2:8" ht="24">
      <c r="B140" s="247" t="s">
        <v>322</v>
      </c>
      <c r="C140" s="248">
        <v>82</v>
      </c>
      <c r="D140" s="121">
        <f t="shared" si="2"/>
        <v>0.57067297654673255</v>
      </c>
      <c r="E140" s="249">
        <v>82</v>
      </c>
      <c r="F140" s="249">
        <v>0</v>
      </c>
      <c r="G140" s="249">
        <v>0</v>
      </c>
      <c r="H140" s="249">
        <v>0</v>
      </c>
    </row>
    <row r="141" spans="2:8">
      <c r="B141" s="247" t="s">
        <v>323</v>
      </c>
      <c r="C141" s="248">
        <v>18</v>
      </c>
      <c r="D141" s="121">
        <f t="shared" si="2"/>
        <v>0.12526967777855105</v>
      </c>
      <c r="E141" s="249">
        <v>18</v>
      </c>
      <c r="F141" s="249">
        <v>0</v>
      </c>
      <c r="G141" s="249">
        <v>0</v>
      </c>
      <c r="H141" s="249">
        <v>0</v>
      </c>
    </row>
    <row r="142" spans="2:8">
      <c r="B142" s="247" t="s">
        <v>324</v>
      </c>
      <c r="C142" s="248">
        <v>80</v>
      </c>
      <c r="D142" s="121">
        <f t="shared" si="2"/>
        <v>0.5567541234602269</v>
      </c>
      <c r="E142" s="249">
        <v>80</v>
      </c>
      <c r="F142" s="249">
        <v>0</v>
      </c>
      <c r="G142" s="249">
        <v>0</v>
      </c>
      <c r="H142" s="249">
        <v>0</v>
      </c>
    </row>
    <row r="143" spans="2:8" ht="24">
      <c r="B143" s="247" t="s">
        <v>325</v>
      </c>
      <c r="C143" s="248">
        <v>19</v>
      </c>
      <c r="D143" s="121">
        <f t="shared" si="2"/>
        <v>0.1322291043218039</v>
      </c>
      <c r="E143" s="249">
        <v>19</v>
      </c>
      <c r="F143" s="249">
        <v>0</v>
      </c>
      <c r="G143" s="249">
        <v>0</v>
      </c>
      <c r="H143" s="249">
        <v>0</v>
      </c>
    </row>
    <row r="144" spans="2:8" ht="24">
      <c r="B144" s="247" t="s">
        <v>326</v>
      </c>
      <c r="C144" s="248">
        <v>5</v>
      </c>
      <c r="D144" s="121">
        <f t="shared" si="2"/>
        <v>3.4797132716264181E-2</v>
      </c>
      <c r="E144" s="249">
        <v>5</v>
      </c>
      <c r="F144" s="249">
        <v>0</v>
      </c>
      <c r="G144" s="249">
        <v>0</v>
      </c>
      <c r="H144" s="249">
        <v>0</v>
      </c>
    </row>
    <row r="145" spans="2:8">
      <c r="B145" s="247" t="s">
        <v>327</v>
      </c>
      <c r="C145" s="248">
        <v>314</v>
      </c>
      <c r="D145" s="121">
        <f t="shared" si="2"/>
        <v>2.1852599345813903</v>
      </c>
      <c r="E145" s="249">
        <v>311</v>
      </c>
      <c r="F145" s="249">
        <v>3</v>
      </c>
      <c r="G145" s="249">
        <v>0</v>
      </c>
      <c r="H145" s="249">
        <v>0</v>
      </c>
    </row>
    <row r="146" spans="2:8" ht="24">
      <c r="B146" s="247" t="s">
        <v>328</v>
      </c>
      <c r="C146" s="248">
        <v>69</v>
      </c>
      <c r="D146" s="121">
        <f t="shared" si="2"/>
        <v>0.48020043148444563</v>
      </c>
      <c r="E146" s="249">
        <v>68</v>
      </c>
      <c r="F146" s="249">
        <v>1</v>
      </c>
      <c r="G146" s="249">
        <v>0</v>
      </c>
      <c r="H146" s="249">
        <v>0</v>
      </c>
    </row>
    <row r="147" spans="2:8">
      <c r="B147" s="247" t="s">
        <v>329</v>
      </c>
      <c r="C147" s="248">
        <v>262</v>
      </c>
      <c r="D147" s="121">
        <f t="shared" si="2"/>
        <v>1.8233697543322429</v>
      </c>
      <c r="E147" s="249">
        <v>261</v>
      </c>
      <c r="F147" s="249">
        <v>1</v>
      </c>
      <c r="G147" s="249">
        <v>0</v>
      </c>
      <c r="H147" s="249">
        <v>0</v>
      </c>
    </row>
    <row r="148" spans="2:8" ht="24">
      <c r="B148" s="247" t="s">
        <v>330</v>
      </c>
      <c r="C148" s="248">
        <v>4</v>
      </c>
      <c r="D148" s="121">
        <f t="shared" si="2"/>
        <v>2.7837706173011345E-2</v>
      </c>
      <c r="E148" s="249">
        <v>4</v>
      </c>
      <c r="F148" s="249">
        <v>0</v>
      </c>
      <c r="G148" s="249">
        <v>0</v>
      </c>
      <c r="H148" s="249">
        <v>0</v>
      </c>
    </row>
    <row r="149" spans="2:8">
      <c r="B149" s="247" t="s">
        <v>331</v>
      </c>
      <c r="C149" s="248">
        <v>2</v>
      </c>
      <c r="D149" s="121">
        <f t="shared" si="2"/>
        <v>1.3918853086505673E-2</v>
      </c>
      <c r="E149" s="249">
        <v>2</v>
      </c>
      <c r="F149" s="249">
        <v>0</v>
      </c>
      <c r="G149" s="249">
        <v>0</v>
      </c>
      <c r="H149" s="249">
        <v>0</v>
      </c>
    </row>
    <row r="150" spans="2:8" ht="24">
      <c r="B150" s="247" t="s">
        <v>332</v>
      </c>
      <c r="C150" s="248">
        <v>7</v>
      </c>
      <c r="D150" s="121">
        <f t="shared" si="2"/>
        <v>4.8715985802769854E-2</v>
      </c>
      <c r="E150" s="249">
        <v>7</v>
      </c>
      <c r="F150" s="249">
        <v>0</v>
      </c>
      <c r="G150" s="249">
        <v>0</v>
      </c>
      <c r="H150" s="249">
        <v>0</v>
      </c>
    </row>
    <row r="151" spans="2:8">
      <c r="B151" s="247" t="s">
        <v>333</v>
      </c>
      <c r="C151" s="248">
        <v>9</v>
      </c>
      <c r="D151" s="121">
        <f t="shared" si="2"/>
        <v>6.2634838889275526E-2</v>
      </c>
      <c r="E151" s="249">
        <v>9</v>
      </c>
      <c r="F151" s="249">
        <v>0</v>
      </c>
      <c r="G151" s="249">
        <v>0</v>
      </c>
      <c r="H151" s="249">
        <v>0</v>
      </c>
    </row>
    <row r="152" spans="2:8">
      <c r="B152" s="247" t="s">
        <v>334</v>
      </c>
      <c r="C152" s="248">
        <v>2</v>
      </c>
      <c r="D152" s="121">
        <f t="shared" si="2"/>
        <v>1.3918853086505673E-2</v>
      </c>
      <c r="E152" s="249">
        <v>2</v>
      </c>
      <c r="F152" s="249">
        <v>0</v>
      </c>
      <c r="G152" s="249">
        <v>0</v>
      </c>
      <c r="H152" s="249">
        <v>0</v>
      </c>
    </row>
    <row r="153" spans="2:8">
      <c r="B153" s="247" t="s">
        <v>335</v>
      </c>
      <c r="C153" s="248">
        <v>3</v>
      </c>
      <c r="D153" s="121">
        <f t="shared" si="2"/>
        <v>2.0878279629758509E-2</v>
      </c>
      <c r="E153" s="249">
        <v>3</v>
      </c>
      <c r="F153" s="249">
        <v>0</v>
      </c>
      <c r="G153" s="249">
        <v>0</v>
      </c>
      <c r="H153" s="249">
        <v>0</v>
      </c>
    </row>
    <row r="154" spans="2:8" ht="12" customHeight="1">
      <c r="B154" s="247" t="s">
        <v>336</v>
      </c>
      <c r="C154" s="248">
        <v>9</v>
      </c>
      <c r="D154" s="121">
        <f t="shared" si="2"/>
        <v>6.2634838889275526E-2</v>
      </c>
      <c r="E154" s="249">
        <v>9</v>
      </c>
      <c r="F154" s="249">
        <v>0</v>
      </c>
      <c r="G154" s="249">
        <v>0</v>
      </c>
      <c r="H154" s="249">
        <v>0</v>
      </c>
    </row>
    <row r="155" spans="2:8" ht="24">
      <c r="B155" s="247" t="s">
        <v>337</v>
      </c>
      <c r="C155" s="248">
        <v>3</v>
      </c>
      <c r="D155" s="121">
        <f t="shared" si="2"/>
        <v>2.0878279629758509E-2</v>
      </c>
      <c r="E155" s="249">
        <v>3</v>
      </c>
      <c r="F155" s="249">
        <v>0</v>
      </c>
      <c r="G155" s="249">
        <v>0</v>
      </c>
      <c r="H155" s="249">
        <v>0</v>
      </c>
    </row>
    <row r="156" spans="2:8" ht="24">
      <c r="B156" s="247" t="s">
        <v>867</v>
      </c>
      <c r="C156" s="248">
        <v>1</v>
      </c>
      <c r="D156" s="121">
        <f t="shared" si="2"/>
        <v>6.9594265432528363E-3</v>
      </c>
      <c r="E156" s="249">
        <v>1</v>
      </c>
      <c r="F156" s="249">
        <v>0</v>
      </c>
      <c r="G156" s="249">
        <v>0</v>
      </c>
      <c r="H156" s="249">
        <v>0</v>
      </c>
    </row>
    <row r="157" spans="2:8">
      <c r="B157" s="247" t="s">
        <v>338</v>
      </c>
      <c r="C157" s="248">
        <v>4</v>
      </c>
      <c r="D157" s="121">
        <f t="shared" si="2"/>
        <v>2.7837706173011345E-2</v>
      </c>
      <c r="E157" s="249">
        <v>4</v>
      </c>
      <c r="F157" s="249">
        <v>0</v>
      </c>
      <c r="G157" s="249">
        <v>0</v>
      </c>
      <c r="H157" s="249">
        <v>0</v>
      </c>
    </row>
    <row r="158" spans="2:8">
      <c r="B158" s="247" t="s">
        <v>339</v>
      </c>
      <c r="C158" s="248">
        <v>21</v>
      </c>
      <c r="D158" s="121">
        <f t="shared" si="2"/>
        <v>0.14614795740830958</v>
      </c>
      <c r="E158" s="249">
        <v>21</v>
      </c>
      <c r="F158" s="249">
        <v>0</v>
      </c>
      <c r="G158" s="249">
        <v>0</v>
      </c>
      <c r="H158" s="249">
        <v>0</v>
      </c>
    </row>
    <row r="159" spans="2:8">
      <c r="B159" s="247" t="s">
        <v>868</v>
      </c>
      <c r="C159" s="248">
        <v>1</v>
      </c>
      <c r="D159" s="121">
        <f t="shared" si="2"/>
        <v>6.9594265432528363E-3</v>
      </c>
      <c r="E159" s="249">
        <v>1</v>
      </c>
      <c r="F159" s="249">
        <v>0</v>
      </c>
      <c r="G159" s="249">
        <v>0</v>
      </c>
      <c r="H159" s="249">
        <v>0</v>
      </c>
    </row>
    <row r="160" spans="2:8" ht="24">
      <c r="B160" s="247" t="s">
        <v>869</v>
      </c>
      <c r="C160" s="248">
        <v>1</v>
      </c>
      <c r="D160" s="121">
        <f t="shared" si="2"/>
        <v>6.9594265432528363E-3</v>
      </c>
      <c r="E160" s="249">
        <v>1</v>
      </c>
      <c r="F160" s="249">
        <v>0</v>
      </c>
      <c r="G160" s="249">
        <v>0</v>
      </c>
      <c r="H160" s="249">
        <v>0</v>
      </c>
    </row>
    <row r="161" spans="2:8" ht="24">
      <c r="B161" s="247" t="s">
        <v>340</v>
      </c>
      <c r="C161" s="248">
        <v>2</v>
      </c>
      <c r="D161" s="121">
        <f t="shared" si="2"/>
        <v>1.3918853086505673E-2</v>
      </c>
      <c r="E161" s="249">
        <v>2</v>
      </c>
      <c r="F161" s="249">
        <v>0</v>
      </c>
      <c r="G161" s="249">
        <v>0</v>
      </c>
      <c r="H161" s="249">
        <v>0</v>
      </c>
    </row>
    <row r="162" spans="2:8">
      <c r="B162" s="247" t="s">
        <v>341</v>
      </c>
      <c r="C162" s="248">
        <v>4</v>
      </c>
      <c r="D162" s="121">
        <f t="shared" si="2"/>
        <v>2.7837706173011345E-2</v>
      </c>
      <c r="E162" s="249">
        <v>4</v>
      </c>
      <c r="F162" s="249">
        <v>0</v>
      </c>
      <c r="G162" s="249">
        <v>0</v>
      </c>
      <c r="H162" s="249">
        <v>0</v>
      </c>
    </row>
    <row r="163" spans="2:8">
      <c r="B163" s="247" t="s">
        <v>870</v>
      </c>
      <c r="C163" s="248">
        <v>1</v>
      </c>
      <c r="D163" s="121">
        <f t="shared" si="2"/>
        <v>6.9594265432528363E-3</v>
      </c>
      <c r="E163" s="249">
        <v>1</v>
      </c>
      <c r="F163" s="249">
        <v>0</v>
      </c>
      <c r="G163" s="249">
        <v>0</v>
      </c>
      <c r="H163" s="249">
        <v>0</v>
      </c>
    </row>
    <row r="164" spans="2:8" ht="24">
      <c r="B164" s="247" t="s">
        <v>342</v>
      </c>
      <c r="C164" s="248">
        <v>6</v>
      </c>
      <c r="D164" s="121">
        <f t="shared" si="2"/>
        <v>4.1756559259517018E-2</v>
      </c>
      <c r="E164" s="249">
        <v>6</v>
      </c>
      <c r="F164" s="249">
        <v>0</v>
      </c>
      <c r="G164" s="249">
        <v>0</v>
      </c>
      <c r="H164" s="249">
        <v>0</v>
      </c>
    </row>
    <row r="165" spans="2:8" ht="24">
      <c r="B165" s="247" t="s">
        <v>871</v>
      </c>
      <c r="C165" s="248">
        <v>3</v>
      </c>
      <c r="D165" s="121">
        <f t="shared" si="2"/>
        <v>2.0878279629758509E-2</v>
      </c>
      <c r="E165" s="249">
        <v>3</v>
      </c>
      <c r="F165" s="249">
        <v>0</v>
      </c>
      <c r="G165" s="249">
        <v>0</v>
      </c>
      <c r="H165" s="249">
        <v>0</v>
      </c>
    </row>
    <row r="166" spans="2:8" ht="24">
      <c r="B166" s="247" t="s">
        <v>343</v>
      </c>
      <c r="C166" s="248">
        <v>8</v>
      </c>
      <c r="D166" s="121">
        <f t="shared" si="2"/>
        <v>5.567541234602269E-2</v>
      </c>
      <c r="E166" s="249">
        <v>8</v>
      </c>
      <c r="F166" s="249">
        <v>0</v>
      </c>
      <c r="G166" s="249">
        <v>0</v>
      </c>
      <c r="H166" s="249">
        <v>0</v>
      </c>
    </row>
    <row r="167" spans="2:8">
      <c r="B167" s="247" t="s">
        <v>344</v>
      </c>
      <c r="C167" s="248">
        <v>3</v>
      </c>
      <c r="D167" s="121">
        <f t="shared" si="2"/>
        <v>2.0878279629758509E-2</v>
      </c>
      <c r="E167" s="249">
        <v>3</v>
      </c>
      <c r="F167" s="249">
        <v>0</v>
      </c>
      <c r="G167" s="249">
        <v>0</v>
      </c>
      <c r="H167" s="249">
        <v>0</v>
      </c>
    </row>
    <row r="168" spans="2:8" ht="24">
      <c r="B168" s="247" t="s">
        <v>345</v>
      </c>
      <c r="C168" s="248">
        <v>15</v>
      </c>
      <c r="D168" s="121">
        <f t="shared" si="2"/>
        <v>0.10439139814879254</v>
      </c>
      <c r="E168" s="249">
        <v>15</v>
      </c>
      <c r="F168" s="249">
        <v>0</v>
      </c>
      <c r="G168" s="249">
        <v>0</v>
      </c>
      <c r="H168" s="249">
        <v>0</v>
      </c>
    </row>
    <row r="169" spans="2:8" ht="24">
      <c r="B169" s="247" t="s">
        <v>346</v>
      </c>
      <c r="C169" s="248">
        <v>2</v>
      </c>
      <c r="D169" s="121">
        <f t="shared" si="2"/>
        <v>1.3918853086505673E-2</v>
      </c>
      <c r="E169" s="249">
        <v>2</v>
      </c>
      <c r="F169" s="249">
        <v>0</v>
      </c>
      <c r="G169" s="249">
        <v>0</v>
      </c>
      <c r="H169" s="249">
        <v>0</v>
      </c>
    </row>
    <row r="170" spans="2:8" ht="36">
      <c r="B170" s="247" t="s">
        <v>347</v>
      </c>
      <c r="C170" s="248">
        <v>12</v>
      </c>
      <c r="D170" s="121">
        <f t="shared" si="2"/>
        <v>8.3513118519034035E-2</v>
      </c>
      <c r="E170" s="249">
        <v>12</v>
      </c>
      <c r="F170" s="249">
        <v>0</v>
      </c>
      <c r="G170" s="249">
        <v>0</v>
      </c>
      <c r="H170" s="249">
        <v>0</v>
      </c>
    </row>
    <row r="171" spans="2:8">
      <c r="B171" s="247" t="s">
        <v>348</v>
      </c>
      <c r="C171" s="248">
        <v>11</v>
      </c>
      <c r="D171" s="121">
        <f t="shared" si="2"/>
        <v>7.6553691975781199E-2</v>
      </c>
      <c r="E171" s="249">
        <v>11</v>
      </c>
      <c r="F171" s="249">
        <v>0</v>
      </c>
      <c r="G171" s="249">
        <v>0</v>
      </c>
      <c r="H171" s="249">
        <v>0</v>
      </c>
    </row>
    <row r="172" spans="2:8" ht="24">
      <c r="B172" s="247" t="s">
        <v>349</v>
      </c>
      <c r="C172" s="248">
        <v>2</v>
      </c>
      <c r="D172" s="121">
        <f t="shared" si="2"/>
        <v>1.3918853086505673E-2</v>
      </c>
      <c r="E172" s="249">
        <v>2</v>
      </c>
      <c r="F172" s="249">
        <v>0</v>
      </c>
      <c r="G172" s="249">
        <v>0</v>
      </c>
      <c r="H172" s="249">
        <v>0</v>
      </c>
    </row>
    <row r="173" spans="2:8">
      <c r="B173" s="247" t="s">
        <v>350</v>
      </c>
      <c r="C173" s="248">
        <v>7</v>
      </c>
      <c r="D173" s="121">
        <f t="shared" si="2"/>
        <v>4.8715985802769854E-2</v>
      </c>
      <c r="E173" s="249">
        <v>7</v>
      </c>
      <c r="F173" s="249">
        <v>0</v>
      </c>
      <c r="G173" s="249">
        <v>0</v>
      </c>
      <c r="H173" s="249">
        <v>0</v>
      </c>
    </row>
    <row r="174" spans="2:8" ht="24">
      <c r="B174" s="247" t="s">
        <v>351</v>
      </c>
      <c r="C174" s="248">
        <v>2</v>
      </c>
      <c r="D174" s="121">
        <f t="shared" si="2"/>
        <v>1.3918853086505673E-2</v>
      </c>
      <c r="E174" s="249">
        <v>2</v>
      </c>
      <c r="F174" s="249">
        <v>0</v>
      </c>
      <c r="G174" s="249">
        <v>0</v>
      </c>
      <c r="H174" s="249">
        <v>0</v>
      </c>
    </row>
    <row r="175" spans="2:8">
      <c r="B175" s="247" t="s">
        <v>872</v>
      </c>
      <c r="C175" s="248">
        <v>1</v>
      </c>
      <c r="D175" s="121">
        <f t="shared" si="2"/>
        <v>6.9594265432528363E-3</v>
      </c>
      <c r="E175" s="249">
        <v>1</v>
      </c>
      <c r="F175" s="249">
        <v>0</v>
      </c>
      <c r="G175" s="249">
        <v>0</v>
      </c>
      <c r="H175" s="249">
        <v>0</v>
      </c>
    </row>
    <row r="176" spans="2:8">
      <c r="B176" s="247" t="s">
        <v>352</v>
      </c>
      <c r="C176" s="248">
        <v>2</v>
      </c>
      <c r="D176" s="121">
        <f t="shared" si="2"/>
        <v>1.3918853086505673E-2</v>
      </c>
      <c r="E176" s="249">
        <v>2</v>
      </c>
      <c r="F176" s="249">
        <v>0</v>
      </c>
      <c r="G176" s="249">
        <v>0</v>
      </c>
      <c r="H176" s="249">
        <v>0</v>
      </c>
    </row>
    <row r="177" spans="2:8" ht="24">
      <c r="B177" s="247" t="s">
        <v>353</v>
      </c>
      <c r="C177" s="248">
        <v>12</v>
      </c>
      <c r="D177" s="121">
        <f t="shared" si="2"/>
        <v>8.3513118519034035E-2</v>
      </c>
      <c r="E177" s="249">
        <v>12</v>
      </c>
      <c r="F177" s="249">
        <v>0</v>
      </c>
      <c r="G177" s="249">
        <v>0</v>
      </c>
      <c r="H177" s="249">
        <v>0</v>
      </c>
    </row>
    <row r="178" spans="2:8">
      <c r="B178" s="247" t="s">
        <v>354</v>
      </c>
      <c r="C178" s="248">
        <v>6</v>
      </c>
      <c r="D178" s="121">
        <f t="shared" si="2"/>
        <v>4.1756559259517018E-2</v>
      </c>
      <c r="E178" s="249">
        <v>6</v>
      </c>
      <c r="F178" s="249">
        <v>0</v>
      </c>
      <c r="G178" s="249">
        <v>0</v>
      </c>
      <c r="H178" s="249">
        <v>0</v>
      </c>
    </row>
    <row r="179" spans="2:8">
      <c r="B179" s="247" t="s">
        <v>355</v>
      </c>
      <c r="C179" s="248">
        <v>2</v>
      </c>
      <c r="D179" s="121">
        <f t="shared" si="2"/>
        <v>1.3918853086505673E-2</v>
      </c>
      <c r="E179" s="249">
        <v>2</v>
      </c>
      <c r="F179" s="249">
        <v>0</v>
      </c>
      <c r="G179" s="249">
        <v>0</v>
      </c>
      <c r="H179" s="249">
        <v>0</v>
      </c>
    </row>
    <row r="180" spans="2:8" ht="24">
      <c r="B180" s="247" t="s">
        <v>356</v>
      </c>
      <c r="C180" s="248">
        <v>29</v>
      </c>
      <c r="D180" s="121">
        <f t="shared" si="2"/>
        <v>0.20182336975433224</v>
      </c>
      <c r="E180" s="249">
        <v>29</v>
      </c>
      <c r="F180" s="249">
        <v>0</v>
      </c>
      <c r="G180" s="249">
        <v>0</v>
      </c>
      <c r="H180" s="249">
        <v>0</v>
      </c>
    </row>
    <row r="181" spans="2:8" ht="34.5" customHeight="1">
      <c r="B181" s="247" t="s">
        <v>357</v>
      </c>
      <c r="C181" s="248">
        <v>6</v>
      </c>
      <c r="D181" s="121">
        <f t="shared" si="2"/>
        <v>4.1756559259517018E-2</v>
      </c>
      <c r="E181" s="249">
        <v>6</v>
      </c>
      <c r="F181" s="249">
        <v>0</v>
      </c>
      <c r="G181" s="249">
        <v>0</v>
      </c>
      <c r="H181" s="249">
        <v>0</v>
      </c>
    </row>
    <row r="182" spans="2:8" ht="24">
      <c r="B182" s="247" t="s">
        <v>358</v>
      </c>
      <c r="C182" s="248">
        <v>253</v>
      </c>
      <c r="D182" s="121">
        <f t="shared" si="2"/>
        <v>1.7607349154429675</v>
      </c>
      <c r="E182" s="249">
        <v>253</v>
      </c>
      <c r="F182" s="249">
        <v>0</v>
      </c>
      <c r="G182" s="249">
        <v>0</v>
      </c>
      <c r="H182" s="249">
        <v>0</v>
      </c>
    </row>
    <row r="183" spans="2:8">
      <c r="B183" s="247" t="s">
        <v>359</v>
      </c>
      <c r="C183" s="248">
        <v>21</v>
      </c>
      <c r="D183" s="121">
        <f t="shared" si="2"/>
        <v>0.14614795740830958</v>
      </c>
      <c r="E183" s="249">
        <v>21</v>
      </c>
      <c r="F183" s="249">
        <v>0</v>
      </c>
      <c r="G183" s="249">
        <v>0</v>
      </c>
      <c r="H183" s="249">
        <v>0</v>
      </c>
    </row>
    <row r="184" spans="2:8" ht="24">
      <c r="B184" s="247" t="s">
        <v>873</v>
      </c>
      <c r="C184" s="248">
        <v>2</v>
      </c>
      <c r="D184" s="121">
        <f t="shared" si="2"/>
        <v>1.3918853086505673E-2</v>
      </c>
      <c r="E184" s="249">
        <v>2</v>
      </c>
      <c r="F184" s="249">
        <v>0</v>
      </c>
      <c r="G184" s="249">
        <v>0</v>
      </c>
      <c r="H184" s="249">
        <v>0</v>
      </c>
    </row>
    <row r="185" spans="2:8">
      <c r="B185" s="247" t="s">
        <v>360</v>
      </c>
      <c r="C185" s="248">
        <v>51</v>
      </c>
      <c r="D185" s="121">
        <f t="shared" si="2"/>
        <v>0.35493075370589461</v>
      </c>
      <c r="E185" s="249">
        <v>51</v>
      </c>
      <c r="F185" s="249">
        <v>0</v>
      </c>
      <c r="G185" s="249">
        <v>0</v>
      </c>
      <c r="H185" s="249">
        <v>0</v>
      </c>
    </row>
    <row r="186" spans="2:8">
      <c r="B186" s="247" t="s">
        <v>874</v>
      </c>
      <c r="C186" s="248">
        <v>3</v>
      </c>
      <c r="D186" s="121">
        <f t="shared" si="2"/>
        <v>2.0878279629758509E-2</v>
      </c>
      <c r="E186" s="249">
        <v>3</v>
      </c>
      <c r="F186" s="249">
        <v>0</v>
      </c>
      <c r="G186" s="249">
        <v>0</v>
      </c>
      <c r="H186" s="249">
        <v>0</v>
      </c>
    </row>
    <row r="187" spans="2:8" ht="24">
      <c r="B187" s="247" t="s">
        <v>361</v>
      </c>
      <c r="C187" s="248">
        <v>8</v>
      </c>
      <c r="D187" s="121">
        <f t="shared" si="2"/>
        <v>5.567541234602269E-2</v>
      </c>
      <c r="E187" s="249">
        <v>8</v>
      </c>
      <c r="F187" s="249">
        <v>0</v>
      </c>
      <c r="G187" s="249">
        <v>0</v>
      </c>
      <c r="H187" s="249">
        <v>0</v>
      </c>
    </row>
    <row r="188" spans="2:8">
      <c r="B188" s="247" t="s">
        <v>362</v>
      </c>
      <c r="C188" s="248">
        <v>191</v>
      </c>
      <c r="D188" s="121">
        <f t="shared" si="2"/>
        <v>1.3292504697612917</v>
      </c>
      <c r="E188" s="249">
        <v>191</v>
      </c>
      <c r="F188" s="249">
        <v>0</v>
      </c>
      <c r="G188" s="249">
        <v>0</v>
      </c>
      <c r="H188" s="249">
        <v>0</v>
      </c>
    </row>
    <row r="189" spans="2:8">
      <c r="B189" s="247" t="s">
        <v>363</v>
      </c>
      <c r="C189" s="248">
        <v>77</v>
      </c>
      <c r="D189" s="121">
        <f t="shared" si="2"/>
        <v>0.53587584383046838</v>
      </c>
      <c r="E189" s="249">
        <v>75</v>
      </c>
      <c r="F189" s="249">
        <v>2</v>
      </c>
      <c r="G189" s="249">
        <v>0</v>
      </c>
      <c r="H189" s="249">
        <v>0</v>
      </c>
    </row>
    <row r="190" spans="2:8" ht="24">
      <c r="B190" s="247" t="s">
        <v>364</v>
      </c>
      <c r="C190" s="248">
        <v>7</v>
      </c>
      <c r="D190" s="121">
        <f t="shared" si="2"/>
        <v>4.8715985802769854E-2</v>
      </c>
      <c r="E190" s="249">
        <v>7</v>
      </c>
      <c r="F190" s="249">
        <v>0</v>
      </c>
      <c r="G190" s="249">
        <v>0</v>
      </c>
      <c r="H190" s="249">
        <v>0</v>
      </c>
    </row>
    <row r="191" spans="2:8" ht="24">
      <c r="B191" s="247" t="s">
        <v>365</v>
      </c>
      <c r="C191" s="248">
        <v>47</v>
      </c>
      <c r="D191" s="121">
        <f t="shared" si="2"/>
        <v>0.32709304753288326</v>
      </c>
      <c r="E191" s="249">
        <v>47</v>
      </c>
      <c r="F191" s="249">
        <v>0</v>
      </c>
      <c r="G191" s="249">
        <v>0</v>
      </c>
      <c r="H191" s="249">
        <v>0</v>
      </c>
    </row>
    <row r="192" spans="2:8" ht="24">
      <c r="B192" s="247" t="s">
        <v>366</v>
      </c>
      <c r="C192" s="248">
        <v>657</v>
      </c>
      <c r="D192" s="121">
        <f t="shared" si="2"/>
        <v>4.5723432389171137</v>
      </c>
      <c r="E192" s="249">
        <v>657</v>
      </c>
      <c r="F192" s="249">
        <v>0</v>
      </c>
      <c r="G192" s="249">
        <v>0</v>
      </c>
      <c r="H192" s="249">
        <v>0</v>
      </c>
    </row>
    <row r="193" spans="2:8" ht="24">
      <c r="B193" s="247" t="s">
        <v>367</v>
      </c>
      <c r="C193" s="248">
        <v>63</v>
      </c>
      <c r="D193" s="121">
        <f t="shared" si="2"/>
        <v>0.43844387222492864</v>
      </c>
      <c r="E193" s="249">
        <v>61</v>
      </c>
      <c r="F193" s="249">
        <v>2</v>
      </c>
      <c r="G193" s="249">
        <v>0</v>
      </c>
      <c r="H193" s="249">
        <v>0</v>
      </c>
    </row>
    <row r="194" spans="2:8">
      <c r="B194" s="247" t="s">
        <v>368</v>
      </c>
      <c r="C194" s="248">
        <v>10</v>
      </c>
      <c r="D194" s="121">
        <f t="shared" si="2"/>
        <v>6.9594265432528363E-2</v>
      </c>
      <c r="E194" s="249">
        <v>10</v>
      </c>
      <c r="F194" s="249">
        <v>0</v>
      </c>
      <c r="G194" s="249">
        <v>0</v>
      </c>
      <c r="H194" s="249">
        <v>0</v>
      </c>
    </row>
    <row r="195" spans="2:8">
      <c r="B195" s="247" t="s">
        <v>369</v>
      </c>
      <c r="C195" s="248">
        <v>14</v>
      </c>
      <c r="D195" s="121">
        <f t="shared" si="2"/>
        <v>9.7431971605539708E-2</v>
      </c>
      <c r="E195" s="249">
        <v>14</v>
      </c>
      <c r="F195" s="249">
        <v>0</v>
      </c>
      <c r="G195" s="249">
        <v>0</v>
      </c>
      <c r="H195" s="249">
        <v>0</v>
      </c>
    </row>
    <row r="196" spans="2:8">
      <c r="B196" s="247" t="s">
        <v>370</v>
      </c>
      <c r="C196" s="248">
        <v>30</v>
      </c>
      <c r="D196" s="121">
        <f t="shared" si="2"/>
        <v>0.20878279629758509</v>
      </c>
      <c r="E196" s="249">
        <v>30</v>
      </c>
      <c r="F196" s="249">
        <v>0</v>
      </c>
      <c r="G196" s="249">
        <v>0</v>
      </c>
      <c r="H196" s="249">
        <v>0</v>
      </c>
    </row>
    <row r="197" spans="2:8">
      <c r="B197" s="247" t="s">
        <v>371</v>
      </c>
      <c r="C197" s="248">
        <v>46</v>
      </c>
      <c r="D197" s="121">
        <f t="shared" ref="D197:D221" si="3">C197/C$221*100</f>
        <v>0.3201336209896305</v>
      </c>
      <c r="E197" s="249">
        <v>46</v>
      </c>
      <c r="F197" s="249">
        <v>0</v>
      </c>
      <c r="G197" s="249">
        <v>0</v>
      </c>
      <c r="H197" s="249">
        <v>0</v>
      </c>
    </row>
    <row r="198" spans="2:8">
      <c r="B198" s="247" t="s">
        <v>372</v>
      </c>
      <c r="C198" s="248">
        <v>25</v>
      </c>
      <c r="D198" s="121">
        <f t="shared" si="3"/>
        <v>0.17398566358132089</v>
      </c>
      <c r="E198" s="249">
        <v>25</v>
      </c>
      <c r="F198" s="249">
        <v>0</v>
      </c>
      <c r="G198" s="249">
        <v>0</v>
      </c>
      <c r="H198" s="249">
        <v>0</v>
      </c>
    </row>
    <row r="199" spans="2:8">
      <c r="B199" s="247" t="s">
        <v>373</v>
      </c>
      <c r="C199" s="248">
        <v>55</v>
      </c>
      <c r="D199" s="121">
        <f t="shared" si="3"/>
        <v>0.38276845987890595</v>
      </c>
      <c r="E199" s="249">
        <v>55</v>
      </c>
      <c r="F199" s="249">
        <v>0</v>
      </c>
      <c r="G199" s="249">
        <v>0</v>
      </c>
      <c r="H199" s="249">
        <v>0</v>
      </c>
    </row>
    <row r="200" spans="2:8">
      <c r="B200" s="247" t="s">
        <v>374</v>
      </c>
      <c r="C200" s="248">
        <v>451</v>
      </c>
      <c r="D200" s="121">
        <f t="shared" si="3"/>
        <v>3.1387013710070293</v>
      </c>
      <c r="E200" s="249">
        <v>451</v>
      </c>
      <c r="F200" s="249">
        <v>0</v>
      </c>
      <c r="G200" s="249">
        <v>0</v>
      </c>
      <c r="H200" s="249">
        <v>0</v>
      </c>
    </row>
    <row r="201" spans="2:8">
      <c r="B201" s="247" t="s">
        <v>375</v>
      </c>
      <c r="C201" s="248">
        <v>53</v>
      </c>
      <c r="D201" s="121">
        <f t="shared" si="3"/>
        <v>0.36884960679240031</v>
      </c>
      <c r="E201" s="249">
        <v>53</v>
      </c>
      <c r="F201" s="249">
        <v>0</v>
      </c>
      <c r="G201" s="249">
        <v>0</v>
      </c>
      <c r="H201" s="249">
        <v>0</v>
      </c>
    </row>
    <row r="202" spans="2:8">
      <c r="B202" s="247" t="s">
        <v>376</v>
      </c>
      <c r="C202" s="248">
        <v>66</v>
      </c>
      <c r="D202" s="121">
        <f t="shared" si="3"/>
        <v>0.45932215185468717</v>
      </c>
      <c r="E202" s="249">
        <v>65</v>
      </c>
      <c r="F202" s="249">
        <v>1</v>
      </c>
      <c r="G202" s="249">
        <v>0</v>
      </c>
      <c r="H202" s="249">
        <v>0</v>
      </c>
    </row>
    <row r="203" spans="2:8" ht="24">
      <c r="B203" s="247" t="s">
        <v>377</v>
      </c>
      <c r="C203" s="248">
        <v>75</v>
      </c>
      <c r="D203" s="121">
        <f t="shared" si="3"/>
        <v>0.52195699074396273</v>
      </c>
      <c r="E203" s="249">
        <v>75</v>
      </c>
      <c r="F203" s="249">
        <v>0</v>
      </c>
      <c r="G203" s="249">
        <v>0</v>
      </c>
      <c r="H203" s="249">
        <v>0</v>
      </c>
    </row>
    <row r="204" spans="2:8" ht="48">
      <c r="B204" s="247" t="s">
        <v>378</v>
      </c>
      <c r="C204" s="248">
        <v>18</v>
      </c>
      <c r="D204" s="121">
        <f t="shared" si="3"/>
        <v>0.12526967777855105</v>
      </c>
      <c r="E204" s="249">
        <v>18</v>
      </c>
      <c r="F204" s="249">
        <v>0</v>
      </c>
      <c r="G204" s="249">
        <v>0</v>
      </c>
      <c r="H204" s="249">
        <v>0</v>
      </c>
    </row>
    <row r="205" spans="2:8" ht="36">
      <c r="B205" s="247" t="s">
        <v>379</v>
      </c>
      <c r="C205" s="248">
        <v>50</v>
      </c>
      <c r="D205" s="121">
        <f t="shared" si="3"/>
        <v>0.34797132716264179</v>
      </c>
      <c r="E205" s="249">
        <v>50</v>
      </c>
      <c r="F205" s="249">
        <v>0</v>
      </c>
      <c r="G205" s="249">
        <v>0</v>
      </c>
      <c r="H205" s="249">
        <v>0</v>
      </c>
    </row>
    <row r="206" spans="2:8" ht="24">
      <c r="B206" s="247" t="s">
        <v>380</v>
      </c>
      <c r="C206" s="248">
        <v>12</v>
      </c>
      <c r="D206" s="121">
        <f t="shared" si="3"/>
        <v>8.3513118519034035E-2</v>
      </c>
      <c r="E206" s="249">
        <v>12</v>
      </c>
      <c r="F206" s="249">
        <v>0</v>
      </c>
      <c r="G206" s="249">
        <v>0</v>
      </c>
      <c r="H206" s="249">
        <v>0</v>
      </c>
    </row>
    <row r="207" spans="2:8" ht="36">
      <c r="B207" s="247" t="s">
        <v>381</v>
      </c>
      <c r="C207" s="248">
        <v>58</v>
      </c>
      <c r="D207" s="121">
        <f t="shared" si="3"/>
        <v>0.40364673950866448</v>
      </c>
      <c r="E207" s="249">
        <v>58</v>
      </c>
      <c r="F207" s="249">
        <v>0</v>
      </c>
      <c r="G207" s="249">
        <v>0</v>
      </c>
      <c r="H207" s="249">
        <v>0</v>
      </c>
    </row>
    <row r="208" spans="2:8" ht="24">
      <c r="B208" s="247" t="s">
        <v>382</v>
      </c>
      <c r="C208" s="248">
        <v>117</v>
      </c>
      <c r="D208" s="121">
        <f t="shared" si="3"/>
        <v>0.81425290556058172</v>
      </c>
      <c r="E208" s="249">
        <v>117</v>
      </c>
      <c r="F208" s="249">
        <v>0</v>
      </c>
      <c r="G208" s="249">
        <v>0</v>
      </c>
      <c r="H208" s="249">
        <v>0</v>
      </c>
    </row>
    <row r="209" spans="2:8" ht="24">
      <c r="B209" s="247" t="s">
        <v>383</v>
      </c>
      <c r="C209" s="248">
        <v>11</v>
      </c>
      <c r="D209" s="121">
        <f t="shared" si="3"/>
        <v>7.6553691975781199E-2</v>
      </c>
      <c r="E209" s="249">
        <v>11</v>
      </c>
      <c r="F209" s="249">
        <v>0</v>
      </c>
      <c r="G209" s="249">
        <v>0</v>
      </c>
      <c r="H209" s="249">
        <v>0</v>
      </c>
    </row>
    <row r="210" spans="2:8" ht="24">
      <c r="B210" s="247" t="s">
        <v>384</v>
      </c>
      <c r="C210" s="248">
        <v>14</v>
      </c>
      <c r="D210" s="121">
        <f t="shared" si="3"/>
        <v>9.7431971605539708E-2</v>
      </c>
      <c r="E210" s="249">
        <v>14</v>
      </c>
      <c r="F210" s="249">
        <v>0</v>
      </c>
      <c r="G210" s="249">
        <v>0</v>
      </c>
      <c r="H210" s="249">
        <v>0</v>
      </c>
    </row>
    <row r="211" spans="2:8" ht="11.25" customHeight="1">
      <c r="B211" s="247" t="s">
        <v>385</v>
      </c>
      <c r="C211" s="248">
        <v>9</v>
      </c>
      <c r="D211" s="121">
        <f t="shared" si="3"/>
        <v>6.2634838889275526E-2</v>
      </c>
      <c r="E211" s="249">
        <v>9</v>
      </c>
      <c r="F211" s="249">
        <v>0</v>
      </c>
      <c r="G211" s="249">
        <v>0</v>
      </c>
      <c r="H211" s="249">
        <v>0</v>
      </c>
    </row>
    <row r="212" spans="2:8">
      <c r="B212" s="247" t="s">
        <v>386</v>
      </c>
      <c r="C212" s="248">
        <v>89</v>
      </c>
      <c r="D212" s="121">
        <f t="shared" si="3"/>
        <v>0.61938896234950236</v>
      </c>
      <c r="E212" s="249">
        <v>87</v>
      </c>
      <c r="F212" s="249">
        <v>2</v>
      </c>
      <c r="G212" s="249">
        <v>0</v>
      </c>
      <c r="H212" s="249">
        <v>0</v>
      </c>
    </row>
    <row r="213" spans="2:8" ht="24">
      <c r="B213" s="247" t="s">
        <v>387</v>
      </c>
      <c r="C213" s="248">
        <v>22</v>
      </c>
      <c r="D213" s="121">
        <f t="shared" si="3"/>
        <v>0.1531073839515624</v>
      </c>
      <c r="E213" s="249">
        <v>22</v>
      </c>
      <c r="F213" s="249">
        <v>0</v>
      </c>
      <c r="G213" s="249">
        <v>0</v>
      </c>
      <c r="H213" s="249">
        <v>0</v>
      </c>
    </row>
    <row r="214" spans="2:8" ht="24">
      <c r="B214" s="247" t="s">
        <v>388</v>
      </c>
      <c r="C214" s="248">
        <v>3</v>
      </c>
      <c r="D214" s="121">
        <f t="shared" si="3"/>
        <v>2.0878279629758509E-2</v>
      </c>
      <c r="E214" s="249">
        <v>3</v>
      </c>
      <c r="F214" s="249">
        <v>0</v>
      </c>
      <c r="G214" s="249">
        <v>0</v>
      </c>
      <c r="H214" s="249">
        <v>0</v>
      </c>
    </row>
    <row r="215" spans="2:8">
      <c r="B215" s="247" t="s">
        <v>389</v>
      </c>
      <c r="C215" s="248">
        <v>23</v>
      </c>
      <c r="D215" s="121">
        <f t="shared" si="3"/>
        <v>0.16006681049481525</v>
      </c>
      <c r="E215" s="249">
        <v>23</v>
      </c>
      <c r="F215" s="249">
        <v>0</v>
      </c>
      <c r="G215" s="249">
        <v>0</v>
      </c>
      <c r="H215" s="249">
        <v>0</v>
      </c>
    </row>
    <row r="216" spans="2:8" ht="24">
      <c r="B216" s="247" t="s">
        <v>390</v>
      </c>
      <c r="C216" s="248">
        <v>7</v>
      </c>
      <c r="D216" s="121">
        <f t="shared" si="3"/>
        <v>4.8715985802769854E-2</v>
      </c>
      <c r="E216" s="249">
        <v>7</v>
      </c>
      <c r="F216" s="249">
        <v>0</v>
      </c>
      <c r="G216" s="249">
        <v>0</v>
      </c>
      <c r="H216" s="249">
        <v>0</v>
      </c>
    </row>
    <row r="217" spans="2:8" ht="24">
      <c r="B217" s="247" t="s">
        <v>391</v>
      </c>
      <c r="C217" s="248">
        <v>16</v>
      </c>
      <c r="D217" s="121">
        <f t="shared" si="3"/>
        <v>0.11135082469204538</v>
      </c>
      <c r="E217" s="249">
        <v>16</v>
      </c>
      <c r="F217" s="249">
        <v>0</v>
      </c>
      <c r="G217" s="249">
        <v>0</v>
      </c>
      <c r="H217" s="249">
        <v>0</v>
      </c>
    </row>
    <row r="218" spans="2:8">
      <c r="B218" s="247" t="s">
        <v>392</v>
      </c>
      <c r="C218" s="248">
        <v>115</v>
      </c>
      <c r="D218" s="121">
        <f t="shared" si="3"/>
        <v>0.80033405247407607</v>
      </c>
      <c r="E218" s="249">
        <v>115</v>
      </c>
      <c r="F218" s="249">
        <v>0</v>
      </c>
      <c r="G218" s="249">
        <v>0</v>
      </c>
      <c r="H218" s="249">
        <v>0</v>
      </c>
    </row>
    <row r="219" spans="2:8" ht="24">
      <c r="B219" s="247" t="s">
        <v>393</v>
      </c>
      <c r="C219" s="248">
        <v>55</v>
      </c>
      <c r="D219" s="121">
        <f t="shared" si="3"/>
        <v>0.38276845987890595</v>
      </c>
      <c r="E219" s="249">
        <v>54</v>
      </c>
      <c r="F219" s="249">
        <v>0</v>
      </c>
      <c r="G219" s="249">
        <v>1</v>
      </c>
      <c r="H219" s="249">
        <v>0</v>
      </c>
    </row>
    <row r="220" spans="2:8" ht="24">
      <c r="B220" s="247" t="s">
        <v>394</v>
      </c>
      <c r="C220" s="248">
        <v>4</v>
      </c>
      <c r="D220" s="121">
        <f t="shared" si="3"/>
        <v>2.7837706173011345E-2</v>
      </c>
      <c r="E220" s="249">
        <v>4</v>
      </c>
      <c r="F220" s="249">
        <v>0</v>
      </c>
      <c r="G220" s="249">
        <v>0</v>
      </c>
      <c r="H220" s="249">
        <v>0</v>
      </c>
    </row>
    <row r="221" spans="2:8">
      <c r="B221" s="340" t="s">
        <v>731</v>
      </c>
      <c r="C221" s="118">
        <v>14369</v>
      </c>
      <c r="D221" s="246">
        <f t="shared" si="3"/>
        <v>100</v>
      </c>
      <c r="E221" s="118">
        <v>14281</v>
      </c>
      <c r="F221" s="118">
        <v>65</v>
      </c>
      <c r="G221" s="118">
        <v>5</v>
      </c>
      <c r="H221" s="118">
        <v>18</v>
      </c>
    </row>
    <row r="222" spans="2:8" ht="24">
      <c r="B222" s="341" t="s">
        <v>891</v>
      </c>
    </row>
  </sheetData>
  <mergeCells count="1">
    <mergeCell ref="B2: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opLeftCell="A33" workbookViewId="0">
      <selection activeCell="B33" sqref="B33:H33"/>
    </sheetView>
  </sheetViews>
  <sheetFormatPr baseColWidth="10" defaultRowHeight="15"/>
  <cols>
    <col min="2" max="2" width="15.5703125" customWidth="1"/>
  </cols>
  <sheetData>
    <row r="1" spans="1:11">
      <c r="B1" s="4"/>
      <c r="C1" s="4"/>
      <c r="D1" s="4"/>
      <c r="E1" s="4"/>
      <c r="F1" s="4"/>
      <c r="G1" s="4"/>
      <c r="H1" s="4"/>
    </row>
    <row r="2" spans="1:11">
      <c r="A2" s="208"/>
      <c r="B2" s="445" t="s">
        <v>800</v>
      </c>
      <c r="C2" s="445"/>
      <c r="D2" s="445"/>
      <c r="E2" s="445"/>
      <c r="F2" s="445"/>
      <c r="G2" s="445"/>
      <c r="H2" s="445"/>
      <c r="J2" s="309"/>
      <c r="K2" s="25"/>
    </row>
    <row r="3" spans="1:11">
      <c r="B3" s="346" t="s">
        <v>799</v>
      </c>
      <c r="C3" s="351" t="s">
        <v>735</v>
      </c>
      <c r="D3" s="351" t="s">
        <v>736</v>
      </c>
      <c r="E3" s="344" t="s">
        <v>1</v>
      </c>
      <c r="F3" s="344" t="s">
        <v>2</v>
      </c>
      <c r="G3" s="344" t="s">
        <v>3</v>
      </c>
      <c r="H3" s="344" t="s">
        <v>4</v>
      </c>
    </row>
    <row r="4" spans="1:11" ht="15.75" customHeight="1">
      <c r="B4" s="123" t="s">
        <v>787</v>
      </c>
      <c r="C4" s="126">
        <v>1124</v>
      </c>
      <c r="D4" s="127">
        <f>C4/C$16*100</f>
        <v>7.8223954346161877</v>
      </c>
      <c r="E4" s="124">
        <v>1119</v>
      </c>
      <c r="F4" s="125">
        <v>5</v>
      </c>
      <c r="G4" s="125">
        <v>0</v>
      </c>
      <c r="H4" s="125">
        <v>0</v>
      </c>
    </row>
    <row r="5" spans="1:11">
      <c r="B5" s="123" t="s">
        <v>788</v>
      </c>
      <c r="C5" s="126">
        <v>1148</v>
      </c>
      <c r="D5" s="127">
        <f t="shared" ref="D5:D16" si="0">C5/C$16*100</f>
        <v>7.989421671654255</v>
      </c>
      <c r="E5" s="124">
        <v>1139</v>
      </c>
      <c r="F5" s="125">
        <v>6</v>
      </c>
      <c r="G5" s="125">
        <v>1</v>
      </c>
      <c r="H5" s="125">
        <v>2</v>
      </c>
    </row>
    <row r="6" spans="1:11">
      <c r="B6" s="123" t="s">
        <v>789</v>
      </c>
      <c r="C6" s="126">
        <v>1145</v>
      </c>
      <c r="D6" s="127">
        <f t="shared" si="0"/>
        <v>7.9685433920244977</v>
      </c>
      <c r="E6" s="124">
        <v>1142</v>
      </c>
      <c r="F6" s="125">
        <v>2</v>
      </c>
      <c r="G6" s="125">
        <v>0</v>
      </c>
      <c r="H6" s="125">
        <v>1</v>
      </c>
    </row>
    <row r="7" spans="1:11">
      <c r="B7" s="123" t="s">
        <v>790</v>
      </c>
      <c r="C7" s="126">
        <v>1166</v>
      </c>
      <c r="D7" s="127">
        <f t="shared" si="0"/>
        <v>8.1146913494328068</v>
      </c>
      <c r="E7" s="124">
        <v>1162</v>
      </c>
      <c r="F7" s="125">
        <v>3</v>
      </c>
      <c r="G7" s="125">
        <v>0</v>
      </c>
      <c r="H7" s="125">
        <v>1</v>
      </c>
    </row>
    <row r="8" spans="1:11">
      <c r="B8" s="123" t="s">
        <v>791</v>
      </c>
      <c r="C8" s="126">
        <v>1350</v>
      </c>
      <c r="D8" s="127">
        <f t="shared" si="0"/>
        <v>9.3952258333913274</v>
      </c>
      <c r="E8" s="124">
        <v>1340</v>
      </c>
      <c r="F8" s="125">
        <v>9</v>
      </c>
      <c r="G8" s="125">
        <v>1</v>
      </c>
      <c r="H8" s="125">
        <v>0</v>
      </c>
    </row>
    <row r="9" spans="1:11">
      <c r="B9" s="123" t="s">
        <v>792</v>
      </c>
      <c r="C9" s="126">
        <v>1380</v>
      </c>
      <c r="D9" s="127">
        <f t="shared" si="0"/>
        <v>9.6040086296889129</v>
      </c>
      <c r="E9" s="124">
        <v>1372</v>
      </c>
      <c r="F9" s="125">
        <v>5</v>
      </c>
      <c r="G9" s="125">
        <v>1</v>
      </c>
      <c r="H9" s="125">
        <v>2</v>
      </c>
    </row>
    <row r="10" spans="1:11">
      <c r="B10" s="123" t="s">
        <v>793</v>
      </c>
      <c r="C10" s="126">
        <v>1301</v>
      </c>
      <c r="D10" s="127">
        <f t="shared" si="0"/>
        <v>9.0542139327719404</v>
      </c>
      <c r="E10" s="124">
        <v>1296</v>
      </c>
      <c r="F10" s="125">
        <v>5</v>
      </c>
      <c r="G10" s="125">
        <v>0</v>
      </c>
      <c r="H10" s="125">
        <v>0</v>
      </c>
    </row>
    <row r="11" spans="1:11">
      <c r="B11" s="123" t="s">
        <v>794</v>
      </c>
      <c r="C11" s="126">
        <v>1109</v>
      </c>
      <c r="D11" s="127">
        <f t="shared" si="0"/>
        <v>7.718004036467395</v>
      </c>
      <c r="E11" s="124">
        <v>1096</v>
      </c>
      <c r="F11" s="125">
        <v>9</v>
      </c>
      <c r="G11" s="125">
        <v>1</v>
      </c>
      <c r="H11" s="125">
        <v>3</v>
      </c>
    </row>
    <row r="12" spans="1:11">
      <c r="B12" s="123" t="s">
        <v>795</v>
      </c>
      <c r="C12" s="126">
        <v>1189</v>
      </c>
      <c r="D12" s="127">
        <f t="shared" si="0"/>
        <v>8.2747581599276234</v>
      </c>
      <c r="E12" s="124">
        <v>1182</v>
      </c>
      <c r="F12" s="125">
        <v>4</v>
      </c>
      <c r="G12" s="125">
        <v>1</v>
      </c>
      <c r="H12" s="125">
        <v>2</v>
      </c>
    </row>
    <row r="13" spans="1:11">
      <c r="B13" s="123" t="s">
        <v>796</v>
      </c>
      <c r="C13" s="126">
        <v>1197</v>
      </c>
      <c r="D13" s="127">
        <f t="shared" si="0"/>
        <v>8.3304335722736447</v>
      </c>
      <c r="E13" s="124">
        <v>1187</v>
      </c>
      <c r="F13" s="125">
        <v>6</v>
      </c>
      <c r="G13" s="125">
        <v>0</v>
      </c>
      <c r="H13" s="125">
        <v>4</v>
      </c>
    </row>
    <row r="14" spans="1:11">
      <c r="B14" s="123" t="s">
        <v>797</v>
      </c>
      <c r="C14" s="126">
        <v>1241</v>
      </c>
      <c r="D14" s="127">
        <f t="shared" si="0"/>
        <v>8.6366483401767695</v>
      </c>
      <c r="E14" s="124">
        <v>1236</v>
      </c>
      <c r="F14" s="125">
        <v>5</v>
      </c>
      <c r="G14" s="125">
        <v>0</v>
      </c>
      <c r="H14" s="125">
        <v>0</v>
      </c>
    </row>
    <row r="15" spans="1:11">
      <c r="B15" s="123" t="s">
        <v>798</v>
      </c>
      <c r="C15" s="126">
        <v>1019</v>
      </c>
      <c r="D15" s="127">
        <f t="shared" si="0"/>
        <v>7.0916556475746395</v>
      </c>
      <c r="E15" s="124">
        <v>1010</v>
      </c>
      <c r="F15" s="125">
        <v>6</v>
      </c>
      <c r="G15" s="125">
        <v>0</v>
      </c>
      <c r="H15" s="125">
        <v>3</v>
      </c>
    </row>
    <row r="16" spans="1:11">
      <c r="B16" s="128" t="s">
        <v>731</v>
      </c>
      <c r="C16" s="129">
        <v>14369</v>
      </c>
      <c r="D16" s="127">
        <f t="shared" si="0"/>
        <v>100</v>
      </c>
      <c r="E16" s="129">
        <v>14281</v>
      </c>
      <c r="F16" s="130">
        <v>65</v>
      </c>
      <c r="G16" s="130">
        <v>5</v>
      </c>
      <c r="H16" s="130">
        <v>18</v>
      </c>
    </row>
    <row r="17" spans="1:8" ht="16.5" customHeight="1">
      <c r="B17" s="347"/>
      <c r="C17" s="348"/>
      <c r="D17" s="349"/>
      <c r="E17" s="348"/>
      <c r="F17" s="350"/>
      <c r="G17" s="350"/>
      <c r="H17" s="350"/>
    </row>
    <row r="18" spans="1:8" ht="15" customHeight="1">
      <c r="B18" s="257"/>
      <c r="C18" s="253"/>
      <c r="D18" s="254"/>
      <c r="E18" s="254"/>
      <c r="F18" s="254"/>
      <c r="G18" s="254"/>
      <c r="H18" s="254"/>
    </row>
    <row r="19" spans="1:8">
      <c r="B19" s="257"/>
      <c r="C19" s="257"/>
      <c r="D19" s="254"/>
      <c r="E19" s="254"/>
      <c r="F19" s="254"/>
      <c r="G19" s="254"/>
      <c r="H19" s="254"/>
    </row>
    <row r="20" spans="1:8">
      <c r="A20" s="208"/>
      <c r="B20" s="445" t="s">
        <v>801</v>
      </c>
      <c r="C20" s="445"/>
      <c r="D20" s="445"/>
      <c r="E20" s="445"/>
      <c r="F20" s="445"/>
      <c r="G20" s="445"/>
      <c r="H20" s="445"/>
    </row>
    <row r="21" spans="1:8">
      <c r="B21" s="352" t="s">
        <v>802</v>
      </c>
      <c r="C21" s="353" t="s">
        <v>735</v>
      </c>
      <c r="D21" s="353" t="s">
        <v>736</v>
      </c>
      <c r="E21" s="354" t="s">
        <v>1</v>
      </c>
      <c r="F21" s="354" t="s">
        <v>2</v>
      </c>
      <c r="G21" s="354" t="s">
        <v>3</v>
      </c>
      <c r="H21" s="354" t="s">
        <v>4</v>
      </c>
    </row>
    <row r="22" spans="1:8">
      <c r="B22" s="131" t="s">
        <v>398</v>
      </c>
      <c r="C22" s="126">
        <v>3206</v>
      </c>
      <c r="D22" s="127">
        <f>C22/C$29*100</f>
        <v>22.311921497668592</v>
      </c>
      <c r="E22" s="132">
        <v>3185</v>
      </c>
      <c r="F22" s="125">
        <v>18</v>
      </c>
      <c r="G22" s="125">
        <v>3</v>
      </c>
      <c r="H22" s="125">
        <v>0</v>
      </c>
    </row>
    <row r="23" spans="1:8">
      <c r="B23" s="131" t="s">
        <v>399</v>
      </c>
      <c r="C23" s="126">
        <v>2557</v>
      </c>
      <c r="D23" s="127">
        <f t="shared" ref="D23:D29" si="1">C23/C$29*100</f>
        <v>17.795253671097502</v>
      </c>
      <c r="E23" s="132">
        <v>2537</v>
      </c>
      <c r="F23" s="125">
        <v>14</v>
      </c>
      <c r="G23" s="125">
        <v>0</v>
      </c>
      <c r="H23" s="125">
        <v>6</v>
      </c>
    </row>
    <row r="24" spans="1:8">
      <c r="B24" s="131" t="s">
        <v>400</v>
      </c>
      <c r="C24" s="126">
        <v>2550</v>
      </c>
      <c r="D24" s="127">
        <f t="shared" si="1"/>
        <v>17.746537685294729</v>
      </c>
      <c r="E24" s="132">
        <v>2539</v>
      </c>
      <c r="F24" s="125">
        <v>9</v>
      </c>
      <c r="G24" s="125">
        <v>0</v>
      </c>
      <c r="H24" s="125">
        <v>2</v>
      </c>
    </row>
    <row r="25" spans="1:8">
      <c r="B25" s="131" t="s">
        <v>401</v>
      </c>
      <c r="C25" s="126">
        <v>2409</v>
      </c>
      <c r="D25" s="127">
        <f t="shared" si="1"/>
        <v>16.765258542696081</v>
      </c>
      <c r="E25" s="132">
        <v>2394</v>
      </c>
      <c r="F25" s="125">
        <v>10</v>
      </c>
      <c r="G25" s="125">
        <v>2</v>
      </c>
      <c r="H25" s="125">
        <v>3</v>
      </c>
    </row>
    <row r="26" spans="1:8">
      <c r="B26" s="131" t="s">
        <v>402</v>
      </c>
      <c r="C26" s="126">
        <v>2247</v>
      </c>
      <c r="D26" s="127">
        <f t="shared" si="1"/>
        <v>15.637831442689123</v>
      </c>
      <c r="E26" s="132">
        <v>2235</v>
      </c>
      <c r="F26" s="125">
        <v>9</v>
      </c>
      <c r="G26" s="125">
        <v>0</v>
      </c>
      <c r="H26" s="125">
        <v>3</v>
      </c>
    </row>
    <row r="27" spans="1:8">
      <c r="B27" s="131" t="s">
        <v>403</v>
      </c>
      <c r="C27" s="126">
        <v>978</v>
      </c>
      <c r="D27" s="127">
        <f t="shared" si="1"/>
        <v>6.8063191593012728</v>
      </c>
      <c r="E27" s="132">
        <v>971</v>
      </c>
      <c r="F27" s="125">
        <v>4</v>
      </c>
      <c r="G27" s="125">
        <v>0</v>
      </c>
      <c r="H27" s="125">
        <v>3</v>
      </c>
    </row>
    <row r="28" spans="1:8">
      <c r="B28" s="131" t="s">
        <v>404</v>
      </c>
      <c r="C28" s="126">
        <v>422</v>
      </c>
      <c r="D28" s="127">
        <f t="shared" si="1"/>
        <v>2.9368780012526967</v>
      </c>
      <c r="E28" s="132">
        <v>420</v>
      </c>
      <c r="F28" s="125">
        <v>1</v>
      </c>
      <c r="G28" s="125">
        <v>0</v>
      </c>
      <c r="H28" s="125">
        <v>1</v>
      </c>
    </row>
    <row r="29" spans="1:8">
      <c r="B29" s="133" t="s">
        <v>731</v>
      </c>
      <c r="C29" s="134">
        <v>14369</v>
      </c>
      <c r="D29" s="135">
        <f t="shared" si="1"/>
        <v>100</v>
      </c>
      <c r="E29" s="136">
        <v>14281</v>
      </c>
      <c r="F29" s="137">
        <v>65</v>
      </c>
      <c r="G29" s="137">
        <v>5</v>
      </c>
      <c r="H29" s="137">
        <v>18</v>
      </c>
    </row>
    <row r="30" spans="1:8">
      <c r="B30" s="4"/>
      <c r="C30" s="4"/>
      <c r="D30" s="4"/>
      <c r="E30" s="4"/>
      <c r="F30" s="4"/>
      <c r="G30" s="4"/>
      <c r="H30" s="4"/>
    </row>
    <row r="31" spans="1:8" ht="15" customHeight="1">
      <c r="B31" s="122"/>
      <c r="C31" s="122"/>
      <c r="D31" s="122"/>
      <c r="E31" s="122"/>
      <c r="F31" s="122"/>
      <c r="G31" s="122"/>
      <c r="H31" s="122"/>
    </row>
    <row r="32" spans="1:8">
      <c r="B32" s="4"/>
      <c r="C32" s="4"/>
      <c r="D32" s="4"/>
      <c r="E32" s="4"/>
      <c r="F32" s="4"/>
      <c r="G32" s="4"/>
      <c r="H32" s="4"/>
    </row>
    <row r="33" spans="1:16">
      <c r="A33" s="208"/>
      <c r="B33" s="446" t="s">
        <v>803</v>
      </c>
      <c r="C33" s="447"/>
      <c r="D33" s="447"/>
      <c r="E33" s="447"/>
      <c r="F33" s="447"/>
      <c r="G33" s="447"/>
      <c r="H33" s="448"/>
      <c r="J33" s="255"/>
      <c r="K33" s="255"/>
      <c r="L33" s="255"/>
      <c r="M33" s="255"/>
      <c r="N33" s="255"/>
      <c r="O33" s="255"/>
      <c r="P33" s="255"/>
    </row>
    <row r="34" spans="1:16">
      <c r="B34" s="346" t="s">
        <v>804</v>
      </c>
      <c r="C34" s="355" t="s">
        <v>735</v>
      </c>
      <c r="D34" s="355" t="s">
        <v>736</v>
      </c>
      <c r="E34" s="344" t="s">
        <v>1</v>
      </c>
      <c r="F34" s="344" t="s">
        <v>2</v>
      </c>
      <c r="G34" s="344" t="s">
        <v>3</v>
      </c>
      <c r="H34" s="344" t="s">
        <v>4</v>
      </c>
      <c r="J34" s="250"/>
      <c r="K34" s="251"/>
      <c r="L34" s="251"/>
      <c r="M34" s="251"/>
      <c r="N34" s="251"/>
      <c r="O34" s="251"/>
      <c r="P34" s="251"/>
    </row>
    <row r="35" spans="1:16" ht="15.75" customHeight="1">
      <c r="B35" s="138" t="s">
        <v>405</v>
      </c>
      <c r="C35" s="126">
        <v>195</v>
      </c>
      <c r="D35" s="127">
        <f>C35/C$59*100</f>
        <v>1.357088175934303</v>
      </c>
      <c r="E35" s="124">
        <v>194</v>
      </c>
      <c r="F35" s="125">
        <v>1</v>
      </c>
      <c r="G35" s="125">
        <v>0</v>
      </c>
      <c r="H35" s="125">
        <v>0</v>
      </c>
      <c r="J35" s="256"/>
      <c r="K35" s="256"/>
      <c r="L35" s="256"/>
      <c r="M35" s="256"/>
      <c r="N35" s="256"/>
      <c r="O35" s="256"/>
      <c r="P35" s="256"/>
    </row>
    <row r="36" spans="1:16">
      <c r="B36" s="138" t="s">
        <v>406</v>
      </c>
      <c r="C36" s="126">
        <v>145</v>
      </c>
      <c r="D36" s="127">
        <f t="shared" ref="D36:D59" si="2">C36/C$59*100</f>
        <v>1.0091168487716613</v>
      </c>
      <c r="E36" s="124">
        <v>145</v>
      </c>
      <c r="F36" s="125">
        <v>0</v>
      </c>
      <c r="G36" s="125">
        <v>0</v>
      </c>
      <c r="H36" s="125">
        <v>0</v>
      </c>
      <c r="J36" s="256"/>
      <c r="K36" s="256"/>
      <c r="L36" s="252"/>
      <c r="M36" s="252"/>
      <c r="N36" s="252"/>
      <c r="O36" s="252"/>
      <c r="P36" s="256"/>
    </row>
    <row r="37" spans="1:16">
      <c r="B37" s="138" t="s">
        <v>407</v>
      </c>
      <c r="C37" s="126">
        <v>149</v>
      </c>
      <c r="D37" s="127">
        <f t="shared" si="2"/>
        <v>1.0369545549446726</v>
      </c>
      <c r="E37" s="124">
        <v>149</v>
      </c>
      <c r="F37" s="125">
        <v>0</v>
      </c>
      <c r="G37" s="125">
        <v>0</v>
      </c>
      <c r="H37" s="125">
        <v>0</v>
      </c>
      <c r="J37" s="257"/>
      <c r="K37" s="258"/>
      <c r="L37" s="254"/>
      <c r="M37" s="254"/>
      <c r="N37" s="254"/>
      <c r="O37" s="254"/>
      <c r="P37" s="254"/>
    </row>
    <row r="38" spans="1:16">
      <c r="B38" s="138" t="s">
        <v>408</v>
      </c>
      <c r="C38" s="126">
        <v>109</v>
      </c>
      <c r="D38" s="127">
        <f t="shared" si="2"/>
        <v>0.75857749321455914</v>
      </c>
      <c r="E38" s="124">
        <v>109</v>
      </c>
      <c r="F38" s="125">
        <v>0</v>
      </c>
      <c r="G38" s="125">
        <v>0</v>
      </c>
      <c r="H38" s="125">
        <v>0</v>
      </c>
      <c r="J38" s="257"/>
      <c r="K38" s="258"/>
      <c r="L38" s="254"/>
      <c r="M38" s="254"/>
      <c r="N38" s="254"/>
      <c r="O38" s="254"/>
      <c r="P38" s="254"/>
    </row>
    <row r="39" spans="1:16">
      <c r="B39" s="138" t="s">
        <v>409</v>
      </c>
      <c r="C39" s="126">
        <v>105</v>
      </c>
      <c r="D39" s="127">
        <f t="shared" si="2"/>
        <v>0.73073978704154774</v>
      </c>
      <c r="E39" s="124">
        <v>104</v>
      </c>
      <c r="F39" s="125">
        <v>1</v>
      </c>
      <c r="G39" s="125">
        <v>0</v>
      </c>
      <c r="H39" s="125">
        <v>0</v>
      </c>
      <c r="J39" s="257"/>
      <c r="K39" s="258"/>
      <c r="L39" s="254"/>
      <c r="M39" s="254"/>
      <c r="N39" s="254"/>
      <c r="O39" s="254"/>
      <c r="P39" s="254"/>
    </row>
    <row r="40" spans="1:16">
      <c r="B40" s="138" t="s">
        <v>410</v>
      </c>
      <c r="C40" s="126">
        <v>166</v>
      </c>
      <c r="D40" s="127">
        <f t="shared" si="2"/>
        <v>1.1552648061799708</v>
      </c>
      <c r="E40" s="124">
        <v>166</v>
      </c>
      <c r="F40" s="125">
        <v>0</v>
      </c>
      <c r="G40" s="125">
        <v>0</v>
      </c>
      <c r="H40" s="125">
        <v>0</v>
      </c>
      <c r="J40" s="257"/>
      <c r="K40" s="258"/>
      <c r="L40" s="254"/>
      <c r="M40" s="254"/>
      <c r="N40" s="254"/>
      <c r="O40" s="254"/>
      <c r="P40" s="254"/>
    </row>
    <row r="41" spans="1:16">
      <c r="B41" s="138" t="s">
        <v>411</v>
      </c>
      <c r="C41" s="126">
        <v>294</v>
      </c>
      <c r="D41" s="127">
        <f t="shared" si="2"/>
        <v>2.0460714037163337</v>
      </c>
      <c r="E41" s="124">
        <v>291</v>
      </c>
      <c r="F41" s="125">
        <v>3</v>
      </c>
      <c r="G41" s="125">
        <v>0</v>
      </c>
      <c r="H41" s="125">
        <v>0</v>
      </c>
      <c r="J41" s="257"/>
      <c r="K41" s="258"/>
      <c r="L41" s="254"/>
      <c r="M41" s="254"/>
      <c r="N41" s="254"/>
      <c r="O41" s="254"/>
      <c r="P41" s="254"/>
    </row>
    <row r="42" spans="1:16">
      <c r="B42" s="138" t="s">
        <v>412</v>
      </c>
      <c r="C42" s="126">
        <v>771</v>
      </c>
      <c r="D42" s="127">
        <f t="shared" si="2"/>
        <v>5.3657178648479364</v>
      </c>
      <c r="E42" s="124">
        <v>764</v>
      </c>
      <c r="F42" s="125">
        <v>3</v>
      </c>
      <c r="G42" s="125">
        <v>0</v>
      </c>
      <c r="H42" s="125">
        <v>4</v>
      </c>
      <c r="J42" s="257"/>
      <c r="K42" s="258"/>
      <c r="L42" s="254"/>
      <c r="M42" s="254"/>
      <c r="N42" s="254"/>
      <c r="O42" s="254"/>
      <c r="P42" s="254"/>
    </row>
    <row r="43" spans="1:16">
      <c r="B43" s="138" t="s">
        <v>413</v>
      </c>
      <c r="C43" s="126">
        <v>1361</v>
      </c>
      <c r="D43" s="127">
        <f t="shared" si="2"/>
        <v>9.4717795253671095</v>
      </c>
      <c r="E43" s="124">
        <v>1351</v>
      </c>
      <c r="F43" s="125">
        <v>9</v>
      </c>
      <c r="G43" s="125">
        <v>0</v>
      </c>
      <c r="H43" s="125">
        <v>1</v>
      </c>
      <c r="J43" s="257"/>
      <c r="K43" s="258"/>
      <c r="L43" s="254"/>
      <c r="M43" s="254"/>
      <c r="N43" s="254"/>
      <c r="O43" s="254"/>
      <c r="P43" s="254"/>
    </row>
    <row r="44" spans="1:16">
      <c r="B44" s="138" t="s">
        <v>395</v>
      </c>
      <c r="C44" s="126">
        <v>1845</v>
      </c>
      <c r="D44" s="127">
        <f t="shared" si="2"/>
        <v>12.840141972301483</v>
      </c>
      <c r="E44" s="124">
        <v>1838</v>
      </c>
      <c r="F44" s="125">
        <v>6</v>
      </c>
      <c r="G44" s="125">
        <v>0</v>
      </c>
      <c r="H44" s="125">
        <v>1</v>
      </c>
      <c r="J44" s="257"/>
      <c r="K44" s="258"/>
      <c r="L44" s="254"/>
      <c r="M44" s="254"/>
      <c r="N44" s="254"/>
      <c r="O44" s="254"/>
      <c r="P44" s="254"/>
    </row>
    <row r="45" spans="1:16">
      <c r="B45" s="138" t="s">
        <v>396</v>
      </c>
      <c r="C45" s="126">
        <v>1741</v>
      </c>
      <c r="D45" s="127">
        <f t="shared" si="2"/>
        <v>12.116361611803187</v>
      </c>
      <c r="E45" s="124">
        <v>1729</v>
      </c>
      <c r="F45" s="125">
        <v>8</v>
      </c>
      <c r="G45" s="125">
        <v>2</v>
      </c>
      <c r="H45" s="125">
        <v>2</v>
      </c>
      <c r="J45" s="257"/>
      <c r="K45" s="258"/>
      <c r="L45" s="254"/>
      <c r="M45" s="254"/>
      <c r="N45" s="254"/>
      <c r="O45" s="254"/>
      <c r="P45" s="254"/>
    </row>
    <row r="46" spans="1:16">
      <c r="B46" s="138" t="s">
        <v>397</v>
      </c>
      <c r="C46" s="126">
        <v>1913</v>
      </c>
      <c r="D46" s="127">
        <f t="shared" si="2"/>
        <v>13.313382977242675</v>
      </c>
      <c r="E46" s="124">
        <v>1906</v>
      </c>
      <c r="F46" s="125">
        <v>6</v>
      </c>
      <c r="G46" s="125">
        <v>0</v>
      </c>
      <c r="H46" s="125">
        <v>1</v>
      </c>
      <c r="J46" s="257"/>
      <c r="K46" s="258"/>
      <c r="L46" s="254"/>
      <c r="M46" s="254"/>
      <c r="N46" s="254"/>
      <c r="O46" s="254"/>
      <c r="P46" s="254"/>
    </row>
    <row r="47" spans="1:16">
      <c r="B47" s="138" t="s">
        <v>414</v>
      </c>
      <c r="C47" s="126">
        <v>1052</v>
      </c>
      <c r="D47" s="127">
        <f t="shared" si="2"/>
        <v>7.3213167235019831</v>
      </c>
      <c r="E47" s="124">
        <v>1044</v>
      </c>
      <c r="F47" s="125">
        <v>6</v>
      </c>
      <c r="G47" s="125">
        <v>0</v>
      </c>
      <c r="H47" s="125">
        <v>2</v>
      </c>
      <c r="J47" s="257"/>
      <c r="K47" s="258"/>
      <c r="L47" s="254"/>
      <c r="M47" s="254"/>
      <c r="N47" s="254"/>
      <c r="O47" s="254"/>
      <c r="P47" s="254"/>
    </row>
    <row r="48" spans="1:16">
      <c r="B48" s="138" t="s">
        <v>415</v>
      </c>
      <c r="C48" s="126">
        <v>498</v>
      </c>
      <c r="D48" s="127">
        <f t="shared" si="2"/>
        <v>3.4657944185399123</v>
      </c>
      <c r="E48" s="124">
        <v>495</v>
      </c>
      <c r="F48" s="125">
        <v>2</v>
      </c>
      <c r="G48" s="125">
        <v>0</v>
      </c>
      <c r="H48" s="125">
        <v>1</v>
      </c>
      <c r="J48" s="257"/>
      <c r="K48" s="258"/>
      <c r="L48" s="254"/>
      <c r="M48" s="254"/>
      <c r="N48" s="254"/>
      <c r="O48" s="254"/>
      <c r="P48" s="254"/>
    </row>
    <row r="49" spans="1:16">
      <c r="B49" s="138" t="s">
        <v>416</v>
      </c>
      <c r="C49" s="126">
        <v>462</v>
      </c>
      <c r="D49" s="127">
        <f t="shared" si="2"/>
        <v>3.2152550629828101</v>
      </c>
      <c r="E49" s="124">
        <v>460</v>
      </c>
      <c r="F49" s="125">
        <v>1</v>
      </c>
      <c r="G49" s="125">
        <v>1</v>
      </c>
      <c r="H49" s="125">
        <v>0</v>
      </c>
      <c r="J49" s="257"/>
      <c r="K49" s="258"/>
      <c r="L49" s="254"/>
      <c r="M49" s="254"/>
      <c r="N49" s="254"/>
      <c r="O49" s="254"/>
      <c r="P49" s="254"/>
    </row>
    <row r="50" spans="1:16">
      <c r="B50" s="138" t="s">
        <v>417</v>
      </c>
      <c r="C50" s="126">
        <v>691</v>
      </c>
      <c r="D50" s="127">
        <f t="shared" si="2"/>
        <v>4.8089637413877098</v>
      </c>
      <c r="E50" s="124">
        <v>686</v>
      </c>
      <c r="F50" s="125">
        <v>3</v>
      </c>
      <c r="G50" s="125">
        <v>2</v>
      </c>
      <c r="H50" s="125">
        <v>0</v>
      </c>
      <c r="J50" s="257"/>
      <c r="K50" s="258"/>
      <c r="L50" s="254"/>
      <c r="M50" s="254"/>
      <c r="N50" s="254"/>
      <c r="O50" s="254"/>
      <c r="P50" s="254"/>
    </row>
    <row r="51" spans="1:16">
      <c r="B51" s="138" t="s">
        <v>418</v>
      </c>
      <c r="C51" s="126">
        <v>898</v>
      </c>
      <c r="D51" s="127">
        <f t="shared" si="2"/>
        <v>6.2495650358410471</v>
      </c>
      <c r="E51" s="124">
        <v>893</v>
      </c>
      <c r="F51" s="125">
        <v>4</v>
      </c>
      <c r="G51" s="125">
        <v>0</v>
      </c>
      <c r="H51" s="125">
        <v>1</v>
      </c>
      <c r="J51" s="257"/>
      <c r="K51" s="258"/>
      <c r="L51" s="254"/>
      <c r="M51" s="254"/>
      <c r="N51" s="254"/>
      <c r="O51" s="254"/>
      <c r="P51" s="254"/>
    </row>
    <row r="52" spans="1:16">
      <c r="B52" s="138" t="s">
        <v>419</v>
      </c>
      <c r="C52" s="126">
        <v>751</v>
      </c>
      <c r="D52" s="127">
        <f t="shared" si="2"/>
        <v>5.2265293339828798</v>
      </c>
      <c r="E52" s="124">
        <v>748</v>
      </c>
      <c r="F52" s="125">
        <v>2</v>
      </c>
      <c r="G52" s="125">
        <v>0</v>
      </c>
      <c r="H52" s="125">
        <v>1</v>
      </c>
      <c r="J52" s="257"/>
      <c r="K52" s="258"/>
      <c r="L52" s="254"/>
      <c r="M52" s="254"/>
      <c r="N52" s="254"/>
      <c r="O52" s="254"/>
      <c r="P52" s="254"/>
    </row>
    <row r="53" spans="1:16">
      <c r="B53" s="138" t="s">
        <v>420</v>
      </c>
      <c r="C53" s="126">
        <v>422</v>
      </c>
      <c r="D53" s="127">
        <f t="shared" si="2"/>
        <v>2.9368780012526967</v>
      </c>
      <c r="E53" s="124">
        <v>416</v>
      </c>
      <c r="F53" s="125">
        <v>4</v>
      </c>
      <c r="G53" s="125">
        <v>0</v>
      </c>
      <c r="H53" s="125">
        <v>2</v>
      </c>
      <c r="J53" s="257"/>
      <c r="K53" s="258"/>
      <c r="L53" s="254"/>
      <c r="M53" s="254"/>
      <c r="N53" s="254"/>
      <c r="O53" s="254"/>
      <c r="P53" s="254"/>
    </row>
    <row r="54" spans="1:16">
      <c r="B54" s="138" t="s">
        <v>421</v>
      </c>
      <c r="C54" s="126">
        <v>280</v>
      </c>
      <c r="D54" s="127">
        <f t="shared" si="2"/>
        <v>1.948639432110794</v>
      </c>
      <c r="E54" s="124">
        <v>278</v>
      </c>
      <c r="F54" s="125">
        <v>1</v>
      </c>
      <c r="G54" s="125">
        <v>0</v>
      </c>
      <c r="H54" s="125">
        <v>1</v>
      </c>
      <c r="J54" s="257"/>
      <c r="K54" s="258"/>
      <c r="L54" s="254"/>
      <c r="M54" s="254"/>
      <c r="N54" s="254"/>
      <c r="O54" s="254"/>
      <c r="P54" s="254"/>
    </row>
    <row r="55" spans="1:16">
      <c r="B55" s="138" t="s">
        <v>422</v>
      </c>
      <c r="C55" s="126">
        <v>157</v>
      </c>
      <c r="D55" s="127">
        <f t="shared" si="2"/>
        <v>1.0926299672906952</v>
      </c>
      <c r="E55" s="124">
        <v>157</v>
      </c>
      <c r="F55" s="125">
        <v>0</v>
      </c>
      <c r="G55" s="125">
        <v>0</v>
      </c>
      <c r="H55" s="125">
        <v>0</v>
      </c>
      <c r="J55" s="257"/>
      <c r="K55" s="258"/>
      <c r="L55" s="254"/>
      <c r="M55" s="254"/>
      <c r="N55" s="254"/>
      <c r="O55" s="254"/>
      <c r="P55" s="254"/>
    </row>
    <row r="56" spans="1:16">
      <c r="B56" s="138" t="s">
        <v>423</v>
      </c>
      <c r="C56" s="126">
        <v>166</v>
      </c>
      <c r="D56" s="127">
        <f t="shared" si="2"/>
        <v>1.1552648061799708</v>
      </c>
      <c r="E56" s="124">
        <v>164</v>
      </c>
      <c r="F56" s="125">
        <v>2</v>
      </c>
      <c r="G56" s="125">
        <v>0</v>
      </c>
      <c r="H56" s="125">
        <v>0</v>
      </c>
      <c r="J56" s="257"/>
      <c r="K56" s="258"/>
      <c r="L56" s="254"/>
      <c r="M56" s="254"/>
      <c r="N56" s="254"/>
      <c r="O56" s="254"/>
      <c r="P56" s="254"/>
    </row>
    <row r="57" spans="1:16">
      <c r="B57" s="138" t="s">
        <v>424</v>
      </c>
      <c r="C57" s="126">
        <v>133</v>
      </c>
      <c r="D57" s="127">
        <f t="shared" si="2"/>
        <v>0.9256037302526271</v>
      </c>
      <c r="E57" s="124">
        <v>131</v>
      </c>
      <c r="F57" s="125">
        <v>1</v>
      </c>
      <c r="G57" s="125">
        <v>0</v>
      </c>
      <c r="H57" s="125">
        <v>1</v>
      </c>
      <c r="J57" s="257"/>
      <c r="K57" s="258"/>
      <c r="L57" s="254"/>
      <c r="M57" s="254"/>
      <c r="N57" s="254"/>
      <c r="O57" s="254"/>
      <c r="P57" s="254"/>
    </row>
    <row r="58" spans="1:16">
      <c r="B58" s="138" t="s">
        <v>425</v>
      </c>
      <c r="C58" s="126">
        <v>65</v>
      </c>
      <c r="D58" s="127">
        <f t="shared" si="2"/>
        <v>0.45236272531143434</v>
      </c>
      <c r="E58" s="124">
        <v>63</v>
      </c>
      <c r="F58" s="125">
        <v>2</v>
      </c>
      <c r="G58" s="125">
        <v>0</v>
      </c>
      <c r="H58" s="125">
        <v>0</v>
      </c>
      <c r="J58" s="257"/>
      <c r="K58" s="258"/>
      <c r="L58" s="254"/>
      <c r="M58" s="254"/>
      <c r="N58" s="254"/>
      <c r="O58" s="254"/>
      <c r="P58" s="254"/>
    </row>
    <row r="59" spans="1:16">
      <c r="B59" s="133" t="s">
        <v>731</v>
      </c>
      <c r="C59" s="134">
        <v>14369</v>
      </c>
      <c r="D59" s="135">
        <f t="shared" si="2"/>
        <v>100</v>
      </c>
      <c r="E59" s="134">
        <v>14281</v>
      </c>
      <c r="F59" s="137">
        <v>65</v>
      </c>
      <c r="G59" s="137">
        <v>5</v>
      </c>
      <c r="H59" s="137">
        <v>18</v>
      </c>
      <c r="J59" s="257"/>
      <c r="K59" s="258"/>
      <c r="L59" s="254"/>
      <c r="M59" s="254"/>
      <c r="N59" s="254"/>
      <c r="O59" s="254"/>
      <c r="P59" s="254"/>
    </row>
    <row r="60" spans="1:16">
      <c r="B60" s="4"/>
      <c r="C60" s="4"/>
      <c r="D60" s="4"/>
      <c r="E60" s="4"/>
      <c r="F60" s="4"/>
      <c r="G60" s="4"/>
      <c r="H60" s="4"/>
      <c r="J60" s="257"/>
      <c r="K60" s="258"/>
      <c r="L60" s="254"/>
      <c r="M60" s="254"/>
      <c r="N60" s="254"/>
      <c r="O60" s="254"/>
      <c r="P60" s="254"/>
    </row>
    <row r="61" spans="1:16" ht="15" customHeight="1">
      <c r="B61" s="122"/>
      <c r="C61" s="122"/>
      <c r="D61" s="122"/>
      <c r="E61" s="122"/>
      <c r="F61" s="122"/>
      <c r="G61" s="122"/>
      <c r="H61" s="122"/>
      <c r="J61" s="257"/>
      <c r="K61" s="257"/>
      <c r="L61" s="254"/>
      <c r="M61" s="254"/>
      <c r="N61" s="254"/>
      <c r="O61" s="254"/>
      <c r="P61" s="254"/>
    </row>
    <row r="62" spans="1:16">
      <c r="B62" s="4"/>
      <c r="C62" s="4"/>
      <c r="D62" s="4"/>
      <c r="E62" s="4"/>
      <c r="F62" s="4"/>
      <c r="G62" s="4"/>
      <c r="H62" s="4"/>
      <c r="J62" s="255"/>
      <c r="K62" s="255"/>
      <c r="L62" s="255"/>
      <c r="M62" s="255"/>
      <c r="N62" s="255"/>
      <c r="O62" s="255"/>
      <c r="P62" s="255"/>
    </row>
    <row r="63" spans="1:16">
      <c r="A63" s="208"/>
      <c r="B63" s="139" t="s">
        <v>805</v>
      </c>
      <c r="C63" s="140"/>
      <c r="D63" s="140"/>
      <c r="E63" s="140"/>
      <c r="F63" s="140"/>
      <c r="G63" s="140"/>
      <c r="H63" s="140"/>
      <c r="J63" s="250"/>
      <c r="K63" s="251"/>
      <c r="L63" s="251"/>
      <c r="M63" s="251"/>
      <c r="N63" s="251"/>
      <c r="O63" s="251"/>
      <c r="P63" s="251"/>
    </row>
    <row r="64" spans="1:16">
      <c r="B64" s="12" t="s">
        <v>806</v>
      </c>
      <c r="C64" s="70" t="s">
        <v>735</v>
      </c>
      <c r="D64" s="70" t="s">
        <v>736</v>
      </c>
      <c r="E64" s="11" t="s">
        <v>1</v>
      </c>
      <c r="F64" s="11" t="s">
        <v>2</v>
      </c>
      <c r="G64" s="11" t="s">
        <v>3</v>
      </c>
      <c r="H64" s="11" t="s">
        <v>4</v>
      </c>
      <c r="J64" s="256"/>
      <c r="K64" s="256"/>
      <c r="L64" s="256"/>
      <c r="M64" s="256"/>
      <c r="N64" s="256"/>
      <c r="O64" s="256"/>
      <c r="P64" s="256"/>
    </row>
    <row r="65" spans="2:16" ht="15.75" customHeight="1">
      <c r="B65" s="138" t="s">
        <v>405</v>
      </c>
      <c r="C65" s="126">
        <v>1993</v>
      </c>
      <c r="D65" s="127">
        <f>C65/C$89*100</f>
        <v>13.870137100702904</v>
      </c>
      <c r="E65" s="124">
        <v>1969</v>
      </c>
      <c r="F65" s="125">
        <v>16</v>
      </c>
      <c r="G65" s="125">
        <v>2</v>
      </c>
      <c r="H65" s="125">
        <v>6</v>
      </c>
      <c r="J65" s="256"/>
      <c r="K65" s="256"/>
      <c r="L65" s="252"/>
      <c r="M65" s="252"/>
      <c r="N65" s="252"/>
      <c r="O65" s="252"/>
      <c r="P65" s="256"/>
    </row>
    <row r="66" spans="2:16">
      <c r="B66" s="138" t="s">
        <v>406</v>
      </c>
      <c r="C66" s="126">
        <v>2732</v>
      </c>
      <c r="D66" s="127">
        <f t="shared" ref="D66:D89" si="3">C66/C$89*100</f>
        <v>19.013153316166747</v>
      </c>
      <c r="E66" s="124">
        <v>2714</v>
      </c>
      <c r="F66" s="125">
        <v>13</v>
      </c>
      <c r="G66" s="125">
        <v>0</v>
      </c>
      <c r="H66" s="125">
        <v>5</v>
      </c>
      <c r="J66" s="257"/>
      <c r="K66" s="258"/>
      <c r="L66" s="254"/>
      <c r="M66" s="254"/>
      <c r="N66" s="254"/>
      <c r="O66" s="254"/>
      <c r="P66" s="254"/>
    </row>
    <row r="67" spans="2:16">
      <c r="B67" s="138" t="s">
        <v>407</v>
      </c>
      <c r="C67" s="126">
        <v>2291</v>
      </c>
      <c r="D67" s="127">
        <f t="shared" si="3"/>
        <v>15.944046210592248</v>
      </c>
      <c r="E67" s="124">
        <v>2285</v>
      </c>
      <c r="F67" s="125">
        <v>5</v>
      </c>
      <c r="G67" s="125">
        <v>0</v>
      </c>
      <c r="H67" s="125">
        <v>1</v>
      </c>
      <c r="J67" s="257"/>
      <c r="K67" s="258"/>
      <c r="L67" s="254"/>
      <c r="M67" s="254"/>
      <c r="N67" s="254"/>
      <c r="O67" s="254"/>
      <c r="P67" s="254"/>
    </row>
    <row r="68" spans="2:16">
      <c r="B68" s="138" t="s">
        <v>408</v>
      </c>
      <c r="C68" s="126">
        <v>2182</v>
      </c>
      <c r="D68" s="127">
        <f t="shared" si="3"/>
        <v>15.185468717377686</v>
      </c>
      <c r="E68" s="124">
        <v>2169</v>
      </c>
      <c r="F68" s="125">
        <v>12</v>
      </c>
      <c r="G68" s="125">
        <v>0</v>
      </c>
      <c r="H68" s="125">
        <v>1</v>
      </c>
      <c r="J68" s="257"/>
      <c r="K68" s="258"/>
      <c r="L68" s="254"/>
      <c r="M68" s="254"/>
      <c r="N68" s="254"/>
      <c r="O68" s="254"/>
      <c r="P68" s="254"/>
    </row>
    <row r="69" spans="2:16">
      <c r="B69" s="138" t="s">
        <v>409</v>
      </c>
      <c r="C69" s="126">
        <v>1463</v>
      </c>
      <c r="D69" s="127">
        <f t="shared" si="3"/>
        <v>10.181641032778899</v>
      </c>
      <c r="E69" s="124">
        <v>1458</v>
      </c>
      <c r="F69" s="125">
        <v>4</v>
      </c>
      <c r="G69" s="125">
        <v>0</v>
      </c>
      <c r="H69" s="125">
        <v>1</v>
      </c>
      <c r="J69" s="257"/>
      <c r="K69" s="258"/>
      <c r="L69" s="254"/>
      <c r="M69" s="254"/>
      <c r="N69" s="254"/>
      <c r="O69" s="254"/>
      <c r="P69" s="254"/>
    </row>
    <row r="70" spans="2:16">
      <c r="B70" s="138" t="s">
        <v>410</v>
      </c>
      <c r="C70" s="126">
        <v>1324</v>
      </c>
      <c r="D70" s="127">
        <f t="shared" si="3"/>
        <v>9.2142807432667553</v>
      </c>
      <c r="E70" s="124">
        <v>1314</v>
      </c>
      <c r="F70" s="125">
        <v>7</v>
      </c>
      <c r="G70" s="125">
        <v>1</v>
      </c>
      <c r="H70" s="125">
        <v>2</v>
      </c>
      <c r="J70" s="257"/>
      <c r="K70" s="258"/>
      <c r="L70" s="254"/>
      <c r="M70" s="254"/>
      <c r="N70" s="254"/>
      <c r="O70" s="254"/>
      <c r="P70" s="254"/>
    </row>
    <row r="71" spans="2:16">
      <c r="B71" s="138" t="s">
        <v>411</v>
      </c>
      <c r="C71" s="126">
        <v>1064</v>
      </c>
      <c r="D71" s="127">
        <f t="shared" si="3"/>
        <v>7.4048298420210168</v>
      </c>
      <c r="E71" s="124">
        <v>1061</v>
      </c>
      <c r="F71" s="125">
        <v>2</v>
      </c>
      <c r="G71" s="125">
        <v>0</v>
      </c>
      <c r="H71" s="125">
        <v>1</v>
      </c>
      <c r="J71" s="257"/>
      <c r="K71" s="258"/>
      <c r="L71" s="254"/>
      <c r="M71" s="254"/>
      <c r="N71" s="254"/>
      <c r="O71" s="254"/>
      <c r="P71" s="254"/>
    </row>
    <row r="72" spans="2:16">
      <c r="B72" s="138" t="s">
        <v>412</v>
      </c>
      <c r="C72" s="126">
        <v>776</v>
      </c>
      <c r="D72" s="127">
        <f t="shared" si="3"/>
        <v>5.4005149975642004</v>
      </c>
      <c r="E72" s="124">
        <v>770</v>
      </c>
      <c r="F72" s="125">
        <v>4</v>
      </c>
      <c r="G72" s="125">
        <v>1</v>
      </c>
      <c r="H72" s="125">
        <v>1</v>
      </c>
      <c r="J72" s="257"/>
      <c r="K72" s="258"/>
      <c r="L72" s="254"/>
      <c r="M72" s="254"/>
      <c r="N72" s="254"/>
      <c r="O72" s="254"/>
      <c r="P72" s="254"/>
    </row>
    <row r="73" spans="2:16">
      <c r="B73" s="138" t="s">
        <v>413</v>
      </c>
      <c r="C73" s="126">
        <v>120</v>
      </c>
      <c r="D73" s="127">
        <f t="shared" si="3"/>
        <v>0.83513118519034035</v>
      </c>
      <c r="E73" s="124">
        <v>119</v>
      </c>
      <c r="F73" s="125">
        <v>1</v>
      </c>
      <c r="G73" s="125">
        <v>0</v>
      </c>
      <c r="H73" s="125">
        <v>0</v>
      </c>
      <c r="J73" s="257"/>
      <c r="K73" s="258"/>
      <c r="L73" s="254"/>
      <c r="M73" s="254"/>
      <c r="N73" s="254"/>
      <c r="O73" s="254"/>
      <c r="P73" s="254"/>
    </row>
    <row r="74" spans="2:16">
      <c r="B74" s="138" t="s">
        <v>395</v>
      </c>
      <c r="C74" s="126">
        <v>124</v>
      </c>
      <c r="D74" s="127">
        <f t="shared" si="3"/>
        <v>0.86296889136335164</v>
      </c>
      <c r="E74" s="124">
        <v>124</v>
      </c>
      <c r="F74" s="125">
        <v>0</v>
      </c>
      <c r="G74" s="125">
        <v>0</v>
      </c>
      <c r="H74" s="125">
        <v>0</v>
      </c>
      <c r="J74" s="257"/>
      <c r="K74" s="258"/>
      <c r="L74" s="254"/>
      <c r="M74" s="254"/>
      <c r="N74" s="254"/>
      <c r="O74" s="254"/>
      <c r="P74" s="254"/>
    </row>
    <row r="75" spans="2:16">
      <c r="B75" s="138" t="s">
        <v>396</v>
      </c>
      <c r="C75" s="126">
        <v>85</v>
      </c>
      <c r="D75" s="127">
        <f t="shared" si="3"/>
        <v>0.59155125617649107</v>
      </c>
      <c r="E75" s="124">
        <v>84</v>
      </c>
      <c r="F75" s="125">
        <v>0</v>
      </c>
      <c r="G75" s="125">
        <v>1</v>
      </c>
      <c r="H75" s="125">
        <v>0</v>
      </c>
      <c r="J75" s="257"/>
      <c r="K75" s="258"/>
      <c r="L75" s="254"/>
      <c r="M75" s="254"/>
      <c r="N75" s="254"/>
      <c r="O75" s="254"/>
      <c r="P75" s="254"/>
    </row>
    <row r="76" spans="2:16">
      <c r="B76" s="138" t="s">
        <v>397</v>
      </c>
      <c r="C76" s="126">
        <v>91</v>
      </c>
      <c r="D76" s="127">
        <f t="shared" si="3"/>
        <v>0.63330781543600811</v>
      </c>
      <c r="E76" s="124">
        <v>91</v>
      </c>
      <c r="F76" s="125">
        <v>0</v>
      </c>
      <c r="G76" s="125">
        <v>0</v>
      </c>
      <c r="H76" s="125">
        <v>0</v>
      </c>
      <c r="J76" s="257"/>
      <c r="K76" s="258"/>
      <c r="L76" s="254"/>
      <c r="M76" s="254"/>
      <c r="N76" s="254"/>
      <c r="O76" s="254"/>
      <c r="P76" s="254"/>
    </row>
    <row r="77" spans="2:16">
      <c r="B77" s="138" t="s">
        <v>414</v>
      </c>
      <c r="C77" s="126">
        <v>24</v>
      </c>
      <c r="D77" s="127">
        <f t="shared" si="3"/>
        <v>0.16702623703806807</v>
      </c>
      <c r="E77" s="124">
        <v>24</v>
      </c>
      <c r="F77" s="125">
        <v>0</v>
      </c>
      <c r="G77" s="125">
        <v>0</v>
      </c>
      <c r="H77" s="125">
        <v>0</v>
      </c>
      <c r="J77" s="257"/>
      <c r="K77" s="258"/>
      <c r="L77" s="254"/>
      <c r="M77" s="254"/>
      <c r="N77" s="254"/>
      <c r="O77" s="254"/>
      <c r="P77" s="254"/>
    </row>
    <row r="78" spans="2:16">
      <c r="B78" s="138" t="s">
        <v>415</v>
      </c>
      <c r="C78" s="126">
        <v>9</v>
      </c>
      <c r="D78" s="127">
        <f t="shared" si="3"/>
        <v>6.2634838889275526E-2</v>
      </c>
      <c r="E78" s="124">
        <v>9</v>
      </c>
      <c r="F78" s="125">
        <v>0</v>
      </c>
      <c r="G78" s="125">
        <v>0</v>
      </c>
      <c r="H78" s="125">
        <v>0</v>
      </c>
      <c r="J78" s="257"/>
      <c r="K78" s="258"/>
      <c r="L78" s="254"/>
      <c r="M78" s="254"/>
      <c r="N78" s="254"/>
      <c r="O78" s="254"/>
      <c r="P78" s="254"/>
    </row>
    <row r="79" spans="2:16">
      <c r="B79" s="138" t="s">
        <v>416</v>
      </c>
      <c r="C79" s="126">
        <v>11</v>
      </c>
      <c r="D79" s="127">
        <f t="shared" si="3"/>
        <v>7.6553691975781199E-2</v>
      </c>
      <c r="E79" s="124">
        <v>11</v>
      </c>
      <c r="F79" s="125">
        <v>0</v>
      </c>
      <c r="G79" s="125">
        <v>0</v>
      </c>
      <c r="H79" s="125">
        <v>0</v>
      </c>
      <c r="J79" s="257"/>
      <c r="K79" s="258"/>
      <c r="L79" s="254"/>
      <c r="M79" s="254"/>
      <c r="N79" s="254"/>
      <c r="O79" s="254"/>
      <c r="P79" s="254"/>
    </row>
    <row r="80" spans="2:16">
      <c r="B80" s="138" t="s">
        <v>417</v>
      </c>
      <c r="C80" s="126">
        <v>18</v>
      </c>
      <c r="D80" s="127">
        <f t="shared" si="3"/>
        <v>0.12526967777855105</v>
      </c>
      <c r="E80" s="124">
        <v>18</v>
      </c>
      <c r="F80" s="125">
        <v>0</v>
      </c>
      <c r="G80" s="125">
        <v>0</v>
      </c>
      <c r="H80" s="125">
        <v>0</v>
      </c>
      <c r="J80" s="257"/>
      <c r="K80" s="258"/>
      <c r="L80" s="254"/>
      <c r="M80" s="254"/>
      <c r="N80" s="254"/>
      <c r="O80" s="254"/>
      <c r="P80" s="254"/>
    </row>
    <row r="81" spans="2:16">
      <c r="B81" s="138" t="s">
        <v>418</v>
      </c>
      <c r="C81" s="126">
        <v>14</v>
      </c>
      <c r="D81" s="127">
        <f t="shared" si="3"/>
        <v>9.7431971605539708E-2</v>
      </c>
      <c r="E81" s="124">
        <v>14</v>
      </c>
      <c r="F81" s="125">
        <v>0</v>
      </c>
      <c r="G81" s="125">
        <v>0</v>
      </c>
      <c r="H81" s="125">
        <v>0</v>
      </c>
      <c r="J81" s="257"/>
      <c r="K81" s="258"/>
      <c r="L81" s="254"/>
      <c r="M81" s="254"/>
      <c r="N81" s="254"/>
      <c r="O81" s="254"/>
      <c r="P81" s="254"/>
    </row>
    <row r="82" spans="2:16">
      <c r="B82" s="138" t="s">
        <v>419</v>
      </c>
      <c r="C82" s="126">
        <v>19</v>
      </c>
      <c r="D82" s="127">
        <f t="shared" si="3"/>
        <v>0.1322291043218039</v>
      </c>
      <c r="E82" s="124">
        <v>18</v>
      </c>
      <c r="F82" s="125">
        <v>1</v>
      </c>
      <c r="G82" s="125">
        <v>0</v>
      </c>
      <c r="H82" s="125">
        <v>0</v>
      </c>
      <c r="J82" s="257"/>
      <c r="K82" s="258"/>
      <c r="L82" s="254"/>
      <c r="M82" s="254"/>
      <c r="N82" s="254"/>
      <c r="O82" s="254"/>
      <c r="P82" s="254"/>
    </row>
    <row r="83" spans="2:16">
      <c r="B83" s="138" t="s">
        <v>420</v>
      </c>
      <c r="C83" s="126">
        <v>9</v>
      </c>
      <c r="D83" s="127">
        <f t="shared" si="3"/>
        <v>6.2634838889275526E-2</v>
      </c>
      <c r="E83" s="124">
        <v>9</v>
      </c>
      <c r="F83" s="125">
        <v>0</v>
      </c>
      <c r="G83" s="125">
        <v>0</v>
      </c>
      <c r="H83" s="125">
        <v>0</v>
      </c>
      <c r="J83" s="257"/>
      <c r="K83" s="258"/>
      <c r="L83" s="254"/>
      <c r="M83" s="254"/>
      <c r="N83" s="254"/>
      <c r="O83" s="254"/>
      <c r="P83" s="254"/>
    </row>
    <row r="84" spans="2:16">
      <c r="B84" s="138" t="s">
        <v>421</v>
      </c>
      <c r="C84" s="126">
        <v>4</v>
      </c>
      <c r="D84" s="127">
        <f t="shared" si="3"/>
        <v>2.7837706173011345E-2</v>
      </c>
      <c r="E84" s="124">
        <v>4</v>
      </c>
      <c r="F84" s="125">
        <v>0</v>
      </c>
      <c r="G84" s="125">
        <v>0</v>
      </c>
      <c r="H84" s="125">
        <v>0</v>
      </c>
      <c r="J84" s="257"/>
      <c r="K84" s="258"/>
      <c r="L84" s="254"/>
      <c r="M84" s="254"/>
      <c r="N84" s="254"/>
      <c r="O84" s="254"/>
      <c r="P84" s="254"/>
    </row>
    <row r="85" spans="2:16">
      <c r="B85" s="138" t="s">
        <v>422</v>
      </c>
      <c r="C85" s="126">
        <v>4</v>
      </c>
      <c r="D85" s="127">
        <f t="shared" si="3"/>
        <v>2.7837706173011345E-2</v>
      </c>
      <c r="E85" s="124">
        <v>4</v>
      </c>
      <c r="F85" s="125">
        <v>0</v>
      </c>
      <c r="G85" s="125">
        <v>0</v>
      </c>
      <c r="H85" s="125">
        <v>0</v>
      </c>
      <c r="J85" s="257"/>
      <c r="K85" s="258"/>
      <c r="L85" s="254"/>
      <c r="M85" s="254"/>
      <c r="N85" s="254"/>
      <c r="O85" s="254"/>
      <c r="P85" s="254"/>
    </row>
    <row r="86" spans="2:16">
      <c r="B86" s="138" t="s">
        <v>423</v>
      </c>
      <c r="C86" s="126">
        <v>5</v>
      </c>
      <c r="D86" s="127">
        <f t="shared" si="3"/>
        <v>3.4797132716264181E-2</v>
      </c>
      <c r="E86" s="124">
        <v>5</v>
      </c>
      <c r="F86" s="125">
        <v>0</v>
      </c>
      <c r="G86" s="125">
        <v>0</v>
      </c>
      <c r="H86" s="125">
        <v>0</v>
      </c>
      <c r="J86" s="257"/>
      <c r="K86" s="258"/>
      <c r="L86" s="254"/>
      <c r="M86" s="254"/>
      <c r="N86" s="254"/>
      <c r="O86" s="254"/>
      <c r="P86" s="254"/>
    </row>
    <row r="87" spans="2:16">
      <c r="B87" s="138" t="s">
        <v>424</v>
      </c>
      <c r="C87" s="126">
        <v>4</v>
      </c>
      <c r="D87" s="127">
        <f t="shared" si="3"/>
        <v>2.7837706173011345E-2</v>
      </c>
      <c r="E87" s="124">
        <v>4</v>
      </c>
      <c r="F87" s="125">
        <v>0</v>
      </c>
      <c r="G87" s="125">
        <v>0</v>
      </c>
      <c r="H87" s="125">
        <v>0</v>
      </c>
      <c r="J87" s="257"/>
      <c r="K87" s="258"/>
      <c r="L87" s="254"/>
      <c r="M87" s="254"/>
      <c r="N87" s="254"/>
      <c r="O87" s="254"/>
      <c r="P87" s="254"/>
    </row>
    <row r="88" spans="2:16">
      <c r="B88" s="138" t="s">
        <v>425</v>
      </c>
      <c r="C88" s="126">
        <v>3</v>
      </c>
      <c r="D88" s="127">
        <f t="shared" si="3"/>
        <v>2.0878279629758509E-2</v>
      </c>
      <c r="E88" s="124">
        <v>3</v>
      </c>
      <c r="F88" s="125">
        <v>0</v>
      </c>
      <c r="G88" s="125">
        <v>0</v>
      </c>
      <c r="H88" s="125">
        <v>0</v>
      </c>
      <c r="J88" s="257"/>
      <c r="K88" s="258"/>
      <c r="L88" s="254"/>
      <c r="M88" s="254"/>
      <c r="N88" s="254"/>
      <c r="O88" s="254"/>
      <c r="P88" s="254"/>
    </row>
    <row r="89" spans="2:16">
      <c r="B89" s="133" t="s">
        <v>731</v>
      </c>
      <c r="C89" s="134">
        <v>14369</v>
      </c>
      <c r="D89" s="135">
        <f t="shared" si="3"/>
        <v>100</v>
      </c>
      <c r="E89" s="134">
        <v>14281</v>
      </c>
      <c r="F89" s="137">
        <v>65</v>
      </c>
      <c r="G89" s="137">
        <v>5</v>
      </c>
      <c r="H89" s="137">
        <v>18</v>
      </c>
      <c r="J89" s="257"/>
      <c r="K89" s="258"/>
      <c r="L89" s="254"/>
      <c r="M89" s="254"/>
      <c r="N89" s="254"/>
      <c r="O89" s="254"/>
      <c r="P89" s="254"/>
    </row>
    <row r="90" spans="2:16">
      <c r="J90" s="257"/>
      <c r="K90" s="257"/>
      <c r="L90" s="254"/>
      <c r="M90" s="254"/>
      <c r="N90" s="254"/>
      <c r="O90" s="254"/>
      <c r="P90" s="254"/>
    </row>
  </sheetData>
  <mergeCells count="3">
    <mergeCell ref="B2:H2"/>
    <mergeCell ref="B20:H20"/>
    <mergeCell ref="B33:H3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I12" sqref="I12"/>
    </sheetView>
  </sheetViews>
  <sheetFormatPr baseColWidth="10" defaultRowHeight="15"/>
  <cols>
    <col min="2" max="2" width="43.7109375" customWidth="1"/>
  </cols>
  <sheetData>
    <row r="1" spans="1:8">
      <c r="B1" s="5"/>
      <c r="C1" s="5"/>
      <c r="D1" s="5"/>
      <c r="E1" s="5"/>
      <c r="F1" s="5"/>
      <c r="G1" s="5"/>
      <c r="H1" s="5"/>
    </row>
    <row r="2" spans="1:8">
      <c r="B2" s="416" t="s">
        <v>807</v>
      </c>
      <c r="C2" s="417"/>
      <c r="D2" s="417"/>
      <c r="E2" s="417"/>
      <c r="F2" s="417"/>
      <c r="G2" s="417"/>
      <c r="H2" s="418"/>
    </row>
    <row r="3" spans="1:8">
      <c r="A3" s="208"/>
      <c r="B3" s="68" t="s">
        <v>808</v>
      </c>
      <c r="C3" s="206" t="s">
        <v>735</v>
      </c>
      <c r="D3" s="206" t="s">
        <v>736</v>
      </c>
      <c r="E3" s="206" t="s">
        <v>1</v>
      </c>
      <c r="F3" s="206" t="s">
        <v>2</v>
      </c>
      <c r="G3" s="206" t="s">
        <v>3</v>
      </c>
      <c r="H3" s="206" t="s">
        <v>4</v>
      </c>
    </row>
    <row r="4" spans="1:8" ht="15.75" customHeight="1">
      <c r="B4" s="259" t="s">
        <v>426</v>
      </c>
      <c r="C4" s="141">
        <v>27</v>
      </c>
      <c r="D4" s="142">
        <f>C4/C$18*100</f>
        <v>0.18790451666782657</v>
      </c>
      <c r="E4" s="72">
        <v>27</v>
      </c>
      <c r="F4" s="71">
        <v>0</v>
      </c>
      <c r="G4" s="71">
        <v>0</v>
      </c>
      <c r="H4" s="71">
        <v>0</v>
      </c>
    </row>
    <row r="5" spans="1:8">
      <c r="B5" s="259" t="s">
        <v>427</v>
      </c>
      <c r="C5" s="141">
        <v>5727</v>
      </c>
      <c r="D5" s="142">
        <f t="shared" ref="D5:D18" si="0">C5/C$18*100</f>
        <v>39.856635813208989</v>
      </c>
      <c r="E5" s="72">
        <v>5698</v>
      </c>
      <c r="F5" s="71">
        <v>25</v>
      </c>
      <c r="G5" s="71">
        <v>1</v>
      </c>
      <c r="H5" s="71">
        <v>3</v>
      </c>
    </row>
    <row r="6" spans="1:8" ht="24">
      <c r="B6" s="259" t="s">
        <v>428</v>
      </c>
      <c r="C6" s="141">
        <v>717</v>
      </c>
      <c r="D6" s="142">
        <f t="shared" si="0"/>
        <v>4.9899088315122828</v>
      </c>
      <c r="E6" s="72">
        <v>706</v>
      </c>
      <c r="F6" s="71">
        <v>8</v>
      </c>
      <c r="G6" s="71">
        <v>1</v>
      </c>
      <c r="H6" s="71">
        <v>2</v>
      </c>
    </row>
    <row r="7" spans="1:8" ht="24">
      <c r="B7" s="259" t="s">
        <v>429</v>
      </c>
      <c r="C7" s="141">
        <v>3444</v>
      </c>
      <c r="D7" s="142">
        <f t="shared" si="0"/>
        <v>23.968265014962768</v>
      </c>
      <c r="E7" s="72">
        <v>3435</v>
      </c>
      <c r="F7" s="71">
        <v>6</v>
      </c>
      <c r="G7" s="71">
        <v>1</v>
      </c>
      <c r="H7" s="71">
        <v>2</v>
      </c>
    </row>
    <row r="8" spans="1:8" ht="24">
      <c r="B8" s="259" t="s">
        <v>430</v>
      </c>
      <c r="C8" s="141">
        <v>1674</v>
      </c>
      <c r="D8" s="142">
        <f t="shared" si="0"/>
        <v>11.650080033405247</v>
      </c>
      <c r="E8" s="72">
        <v>1669</v>
      </c>
      <c r="F8" s="71">
        <v>5</v>
      </c>
      <c r="G8" s="71">
        <v>0</v>
      </c>
      <c r="H8" s="71">
        <v>0</v>
      </c>
    </row>
    <row r="9" spans="1:8">
      <c r="B9" s="259" t="s">
        <v>431</v>
      </c>
      <c r="C9" s="141">
        <v>811</v>
      </c>
      <c r="D9" s="142">
        <f t="shared" si="0"/>
        <v>5.6440949265780498</v>
      </c>
      <c r="E9" s="72">
        <v>810</v>
      </c>
      <c r="F9" s="71">
        <v>1</v>
      </c>
      <c r="G9" s="71">
        <v>0</v>
      </c>
      <c r="H9" s="71">
        <v>0</v>
      </c>
    </row>
    <row r="10" spans="1:8" ht="24">
      <c r="B10" s="259" t="s">
        <v>432</v>
      </c>
      <c r="C10" s="141">
        <v>1400</v>
      </c>
      <c r="D10" s="142">
        <f t="shared" si="0"/>
        <v>9.7431971605539704</v>
      </c>
      <c r="E10" s="72">
        <v>1378</v>
      </c>
      <c r="F10" s="71">
        <v>15</v>
      </c>
      <c r="G10" s="71">
        <v>0</v>
      </c>
      <c r="H10" s="71">
        <v>7</v>
      </c>
    </row>
    <row r="11" spans="1:8">
      <c r="B11" s="259" t="s">
        <v>433</v>
      </c>
      <c r="C11" s="141">
        <v>292</v>
      </c>
      <c r="D11" s="142">
        <f t="shared" si="0"/>
        <v>2.0321525506298279</v>
      </c>
      <c r="E11" s="72">
        <v>289</v>
      </c>
      <c r="F11" s="71">
        <v>2</v>
      </c>
      <c r="G11" s="71">
        <v>1</v>
      </c>
      <c r="H11" s="71">
        <v>0</v>
      </c>
    </row>
    <row r="12" spans="1:8" ht="24">
      <c r="B12" s="259" t="s">
        <v>434</v>
      </c>
      <c r="C12" s="141">
        <v>144</v>
      </c>
      <c r="D12" s="142">
        <f t="shared" si="0"/>
        <v>1.0021574222284084</v>
      </c>
      <c r="E12" s="72">
        <v>143</v>
      </c>
      <c r="F12" s="71">
        <v>1</v>
      </c>
      <c r="G12" s="71">
        <v>0</v>
      </c>
      <c r="H12" s="71">
        <v>0</v>
      </c>
    </row>
    <row r="13" spans="1:8" ht="24">
      <c r="B13" s="259" t="s">
        <v>435</v>
      </c>
      <c r="C13" s="141">
        <v>9</v>
      </c>
      <c r="D13" s="142">
        <f t="shared" si="0"/>
        <v>6.2634838889275526E-2</v>
      </c>
      <c r="E13" s="72">
        <v>5</v>
      </c>
      <c r="F13" s="71">
        <v>1</v>
      </c>
      <c r="G13" s="71">
        <v>0</v>
      </c>
      <c r="H13" s="71">
        <v>3</v>
      </c>
    </row>
    <row r="14" spans="1:8" ht="24">
      <c r="B14" s="259" t="s">
        <v>436</v>
      </c>
      <c r="C14" s="141">
        <v>2</v>
      </c>
      <c r="D14" s="142">
        <f t="shared" si="0"/>
        <v>1.3918853086505673E-2</v>
      </c>
      <c r="E14" s="72">
        <v>1</v>
      </c>
      <c r="F14" s="71">
        <v>0</v>
      </c>
      <c r="G14" s="71">
        <v>1</v>
      </c>
      <c r="H14" s="71">
        <v>0</v>
      </c>
    </row>
    <row r="15" spans="1:8" ht="24">
      <c r="B15" s="259" t="s">
        <v>437</v>
      </c>
      <c r="C15" s="141">
        <v>50</v>
      </c>
      <c r="D15" s="142">
        <f t="shared" si="0"/>
        <v>0.34797132716264179</v>
      </c>
      <c r="E15" s="72">
        <v>49</v>
      </c>
      <c r="F15" s="71">
        <v>1</v>
      </c>
      <c r="G15" s="71">
        <v>0</v>
      </c>
      <c r="H15" s="71">
        <v>0</v>
      </c>
    </row>
    <row r="16" spans="1:8" ht="24">
      <c r="B16" s="259" t="s">
        <v>438</v>
      </c>
      <c r="C16" s="141">
        <v>9</v>
      </c>
      <c r="D16" s="142">
        <f t="shared" si="0"/>
        <v>6.2634838889275526E-2</v>
      </c>
      <c r="E16" s="72">
        <v>9</v>
      </c>
      <c r="F16" s="71">
        <v>0</v>
      </c>
      <c r="G16" s="71">
        <v>0</v>
      </c>
      <c r="H16" s="71">
        <v>0</v>
      </c>
    </row>
    <row r="17" spans="2:8" ht="24">
      <c r="B17" s="259" t="s">
        <v>439</v>
      </c>
      <c r="C17" s="141">
        <v>63</v>
      </c>
      <c r="D17" s="142">
        <f t="shared" si="0"/>
        <v>0.43844387222492864</v>
      </c>
      <c r="E17" s="72">
        <v>62</v>
      </c>
      <c r="F17" s="71">
        <v>0</v>
      </c>
      <c r="G17" s="71">
        <v>0</v>
      </c>
      <c r="H17" s="71">
        <v>1</v>
      </c>
    </row>
    <row r="18" spans="2:8">
      <c r="B18" s="143" t="s">
        <v>731</v>
      </c>
      <c r="C18" s="144">
        <v>14369</v>
      </c>
      <c r="D18" s="145">
        <f t="shared" si="0"/>
        <v>100</v>
      </c>
      <c r="E18" s="144">
        <v>14281</v>
      </c>
      <c r="F18" s="146">
        <v>65</v>
      </c>
      <c r="G18" s="146">
        <v>5</v>
      </c>
      <c r="H18" s="146">
        <v>18</v>
      </c>
    </row>
  </sheetData>
  <mergeCells count="1">
    <mergeCell ref="B2:H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workbookViewId="0">
      <selection activeCell="B2" sqref="B2:H2"/>
    </sheetView>
  </sheetViews>
  <sheetFormatPr baseColWidth="10" defaultRowHeight="15"/>
  <cols>
    <col min="2" max="2" width="50.42578125" customWidth="1"/>
  </cols>
  <sheetData>
    <row r="2" spans="1:8">
      <c r="A2" s="208"/>
      <c r="B2" s="397" t="s">
        <v>809</v>
      </c>
      <c r="C2" s="398"/>
      <c r="D2" s="398"/>
      <c r="E2" s="398"/>
      <c r="F2" s="399"/>
      <c r="G2" s="399"/>
      <c r="H2" s="400"/>
    </row>
    <row r="3" spans="1:8">
      <c r="B3" s="261" t="s">
        <v>810</v>
      </c>
      <c r="C3" s="92" t="s">
        <v>735</v>
      </c>
      <c r="D3" s="92" t="s">
        <v>736</v>
      </c>
      <c r="E3" s="92" t="s">
        <v>1</v>
      </c>
      <c r="F3" s="92" t="s">
        <v>2</v>
      </c>
      <c r="G3" s="92" t="s">
        <v>3</v>
      </c>
      <c r="H3" s="92" t="s">
        <v>4</v>
      </c>
    </row>
    <row r="4" spans="1:8">
      <c r="B4" s="262" t="s">
        <v>440</v>
      </c>
      <c r="C4" s="260">
        <v>47</v>
      </c>
      <c r="D4" s="147">
        <f>C4/$C$12*100</f>
        <v>0.32709304753288326</v>
      </c>
      <c r="E4" s="148">
        <v>47</v>
      </c>
      <c r="F4" s="33">
        <v>0</v>
      </c>
      <c r="G4" s="33">
        <v>0</v>
      </c>
      <c r="H4" s="33">
        <v>0</v>
      </c>
    </row>
    <row r="5" spans="1:8" ht="24">
      <c r="B5" s="262" t="s">
        <v>441</v>
      </c>
      <c r="C5" s="260">
        <v>5152</v>
      </c>
      <c r="D5" s="147">
        <f t="shared" ref="D5:D12" si="0">C5/$C$12*100</f>
        <v>35.854965550838614</v>
      </c>
      <c r="E5" s="148">
        <v>5136</v>
      </c>
      <c r="F5" s="33">
        <v>13</v>
      </c>
      <c r="G5" s="33">
        <v>1</v>
      </c>
      <c r="H5" s="33">
        <v>2</v>
      </c>
    </row>
    <row r="6" spans="1:8" ht="24">
      <c r="B6" s="262" t="s">
        <v>442</v>
      </c>
      <c r="C6" s="260">
        <v>521</v>
      </c>
      <c r="D6" s="147">
        <f t="shared" si="0"/>
        <v>3.6258612290347276</v>
      </c>
      <c r="E6" s="148">
        <v>514</v>
      </c>
      <c r="F6" s="33">
        <v>5</v>
      </c>
      <c r="G6" s="33">
        <v>0</v>
      </c>
      <c r="H6" s="33">
        <v>2</v>
      </c>
    </row>
    <row r="7" spans="1:8" ht="24">
      <c r="B7" s="262" t="s">
        <v>443</v>
      </c>
      <c r="C7" s="260">
        <v>3178</v>
      </c>
      <c r="D7" s="147">
        <f t="shared" si="0"/>
        <v>22.11705755445751</v>
      </c>
      <c r="E7" s="148">
        <v>3170</v>
      </c>
      <c r="F7" s="33">
        <v>6</v>
      </c>
      <c r="G7" s="33">
        <v>1</v>
      </c>
      <c r="H7" s="33">
        <v>1</v>
      </c>
    </row>
    <row r="8" spans="1:8" ht="24">
      <c r="B8" s="262" t="s">
        <v>444</v>
      </c>
      <c r="C8" s="260">
        <v>1840</v>
      </c>
      <c r="D8" s="147">
        <f t="shared" si="0"/>
        <v>12.805344839585217</v>
      </c>
      <c r="E8" s="148">
        <v>1837</v>
      </c>
      <c r="F8" s="33">
        <v>3</v>
      </c>
      <c r="G8" s="33">
        <v>0</v>
      </c>
      <c r="H8" s="33">
        <v>0</v>
      </c>
    </row>
    <row r="9" spans="1:8" ht="24">
      <c r="B9" s="262" t="s">
        <v>445</v>
      </c>
      <c r="C9" s="260">
        <v>2343</v>
      </c>
      <c r="D9" s="147">
        <f t="shared" si="0"/>
        <v>16.305936390841396</v>
      </c>
      <c r="E9" s="148">
        <v>2314</v>
      </c>
      <c r="F9" s="33">
        <v>22</v>
      </c>
      <c r="G9" s="33">
        <v>2</v>
      </c>
      <c r="H9" s="33">
        <v>5</v>
      </c>
    </row>
    <row r="10" spans="1:8" ht="24">
      <c r="B10" s="262" t="s">
        <v>446</v>
      </c>
      <c r="C10" s="260">
        <v>1079</v>
      </c>
      <c r="D10" s="147">
        <f t="shared" si="0"/>
        <v>7.5092212401698095</v>
      </c>
      <c r="E10" s="148">
        <v>1058</v>
      </c>
      <c r="F10" s="33">
        <v>14</v>
      </c>
      <c r="G10" s="33">
        <v>1</v>
      </c>
      <c r="H10" s="33">
        <v>6</v>
      </c>
    </row>
    <row r="11" spans="1:8" ht="24">
      <c r="B11" s="262" t="s">
        <v>447</v>
      </c>
      <c r="C11" s="260">
        <v>209</v>
      </c>
      <c r="D11" s="147">
        <f t="shared" si="0"/>
        <v>1.4545201475398428</v>
      </c>
      <c r="E11" s="148">
        <v>205</v>
      </c>
      <c r="F11" s="33">
        <v>2</v>
      </c>
      <c r="G11" s="33">
        <v>0</v>
      </c>
      <c r="H11" s="33">
        <v>2</v>
      </c>
    </row>
    <row r="12" spans="1:8">
      <c r="B12" s="73" t="s">
        <v>731</v>
      </c>
      <c r="C12" s="149">
        <v>14369</v>
      </c>
      <c r="D12" s="356">
        <f t="shared" si="0"/>
        <v>100</v>
      </c>
      <c r="E12" s="149">
        <v>14281</v>
      </c>
      <c r="F12" s="149">
        <v>65</v>
      </c>
      <c r="G12" s="149">
        <v>5</v>
      </c>
      <c r="H12" s="149">
        <v>18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workbookViewId="0">
      <selection activeCell="B2" sqref="B2:H2"/>
    </sheetView>
  </sheetViews>
  <sheetFormatPr baseColWidth="10" defaultRowHeight="15"/>
  <cols>
    <col min="2" max="2" width="36" customWidth="1"/>
  </cols>
  <sheetData>
    <row r="2" spans="1:8">
      <c r="A2" s="208"/>
      <c r="B2" s="416" t="s">
        <v>811</v>
      </c>
      <c r="C2" s="417"/>
      <c r="D2" s="417"/>
      <c r="E2" s="417"/>
      <c r="F2" s="417"/>
      <c r="G2" s="417"/>
      <c r="H2" s="418"/>
    </row>
    <row r="3" spans="1:8">
      <c r="B3" s="150" t="s">
        <v>812</v>
      </c>
      <c r="C3" s="151" t="s">
        <v>735</v>
      </c>
      <c r="D3" s="151" t="s">
        <v>736</v>
      </c>
      <c r="E3" s="151" t="s">
        <v>1</v>
      </c>
      <c r="F3" s="151" t="s">
        <v>2</v>
      </c>
      <c r="G3" s="151" t="s">
        <v>3</v>
      </c>
      <c r="H3" s="151" t="s">
        <v>4</v>
      </c>
    </row>
    <row r="4" spans="1:8" ht="15.75" customHeight="1">
      <c r="B4" s="264" t="s">
        <v>426</v>
      </c>
      <c r="C4" s="263">
        <v>24</v>
      </c>
      <c r="D4" s="152">
        <f>C4/C$38*100</f>
        <v>0.16702623703806807</v>
      </c>
      <c r="E4" s="153">
        <v>24</v>
      </c>
      <c r="F4" s="154">
        <v>0</v>
      </c>
      <c r="G4" s="154">
        <v>0</v>
      </c>
      <c r="H4" s="154">
        <v>0</v>
      </c>
    </row>
    <row r="5" spans="1:8">
      <c r="B5" s="264" t="s">
        <v>448</v>
      </c>
      <c r="C5" s="263">
        <v>35</v>
      </c>
      <c r="D5" s="152">
        <f t="shared" ref="D5:D38" si="0">C5/C$38*100</f>
        <v>0.24357992901384926</v>
      </c>
      <c r="E5" s="153">
        <v>35</v>
      </c>
      <c r="F5" s="154">
        <v>0</v>
      </c>
      <c r="G5" s="154">
        <v>0</v>
      </c>
      <c r="H5" s="154">
        <v>0</v>
      </c>
    </row>
    <row r="6" spans="1:8">
      <c r="B6" s="264" t="s">
        <v>449</v>
      </c>
      <c r="C6" s="263">
        <v>143</v>
      </c>
      <c r="D6" s="152">
        <f t="shared" si="0"/>
        <v>0.99519799568515555</v>
      </c>
      <c r="E6" s="153">
        <v>140</v>
      </c>
      <c r="F6" s="154">
        <v>3</v>
      </c>
      <c r="G6" s="154">
        <v>0</v>
      </c>
      <c r="H6" s="154">
        <v>0</v>
      </c>
    </row>
    <row r="7" spans="1:8" ht="24">
      <c r="B7" s="264" t="s">
        <v>450</v>
      </c>
      <c r="C7" s="263">
        <v>174</v>
      </c>
      <c r="D7" s="152">
        <f t="shared" si="0"/>
        <v>1.2109402185259934</v>
      </c>
      <c r="E7" s="153">
        <v>170</v>
      </c>
      <c r="F7" s="154">
        <v>3</v>
      </c>
      <c r="G7" s="154">
        <v>1</v>
      </c>
      <c r="H7" s="154">
        <v>0</v>
      </c>
    </row>
    <row r="8" spans="1:8" ht="24">
      <c r="B8" s="357" t="s">
        <v>892</v>
      </c>
      <c r="C8" s="263">
        <v>136</v>
      </c>
      <c r="D8" s="152">
        <f t="shared" si="0"/>
        <v>0.94648200988238573</v>
      </c>
      <c r="E8" s="153">
        <v>135</v>
      </c>
      <c r="F8" s="154">
        <v>1</v>
      </c>
      <c r="G8" s="154">
        <v>0</v>
      </c>
      <c r="H8" s="154">
        <v>0</v>
      </c>
    </row>
    <row r="9" spans="1:8" ht="24">
      <c r="B9" s="264" t="s">
        <v>451</v>
      </c>
      <c r="C9" s="263">
        <v>1314</v>
      </c>
      <c r="D9" s="152">
        <f t="shared" si="0"/>
        <v>9.1446864778342274</v>
      </c>
      <c r="E9" s="153">
        <v>1306</v>
      </c>
      <c r="F9" s="154">
        <v>6</v>
      </c>
      <c r="G9" s="154">
        <v>1</v>
      </c>
      <c r="H9" s="154">
        <v>1</v>
      </c>
    </row>
    <row r="10" spans="1:8" ht="24">
      <c r="B10" s="264" t="s">
        <v>452</v>
      </c>
      <c r="C10" s="263">
        <v>346</v>
      </c>
      <c r="D10" s="152">
        <f t="shared" si="0"/>
        <v>2.4079615839654811</v>
      </c>
      <c r="E10" s="153">
        <v>344</v>
      </c>
      <c r="F10" s="154">
        <v>1</v>
      </c>
      <c r="G10" s="154">
        <v>1</v>
      </c>
      <c r="H10" s="154">
        <v>0</v>
      </c>
    </row>
    <row r="11" spans="1:8" ht="24">
      <c r="B11" s="357" t="s">
        <v>893</v>
      </c>
      <c r="C11" s="263">
        <v>33</v>
      </c>
      <c r="D11" s="152">
        <f t="shared" si="0"/>
        <v>0.22966107592734358</v>
      </c>
      <c r="E11" s="153">
        <v>33</v>
      </c>
      <c r="F11" s="154">
        <v>0</v>
      </c>
      <c r="G11" s="154">
        <v>0</v>
      </c>
      <c r="H11" s="154">
        <v>0</v>
      </c>
    </row>
    <row r="12" spans="1:8" ht="24">
      <c r="B12" s="264" t="s">
        <v>453</v>
      </c>
      <c r="C12" s="263">
        <v>598</v>
      </c>
      <c r="D12" s="152">
        <f t="shared" si="0"/>
        <v>4.1617370728651961</v>
      </c>
      <c r="E12" s="153">
        <v>580</v>
      </c>
      <c r="F12" s="154">
        <v>10</v>
      </c>
      <c r="G12" s="154">
        <v>1</v>
      </c>
      <c r="H12" s="154">
        <v>7</v>
      </c>
    </row>
    <row r="13" spans="1:8" ht="24">
      <c r="B13" s="264" t="s">
        <v>454</v>
      </c>
      <c r="C13" s="263">
        <v>58</v>
      </c>
      <c r="D13" s="152">
        <f t="shared" si="0"/>
        <v>0.40364673950866448</v>
      </c>
      <c r="E13" s="153">
        <v>58</v>
      </c>
      <c r="F13" s="154">
        <v>0</v>
      </c>
      <c r="G13" s="154">
        <v>0</v>
      </c>
      <c r="H13" s="154">
        <v>0</v>
      </c>
    </row>
    <row r="14" spans="1:8" ht="24">
      <c r="B14" s="264" t="s">
        <v>455</v>
      </c>
      <c r="C14" s="263">
        <v>55</v>
      </c>
      <c r="D14" s="152">
        <f t="shared" si="0"/>
        <v>0.38276845987890595</v>
      </c>
      <c r="E14" s="153">
        <v>55</v>
      </c>
      <c r="F14" s="154">
        <v>0</v>
      </c>
      <c r="G14" s="154">
        <v>0</v>
      </c>
      <c r="H14" s="154">
        <v>0</v>
      </c>
    </row>
    <row r="15" spans="1:8" ht="24">
      <c r="B15" s="357" t="s">
        <v>894</v>
      </c>
      <c r="C15" s="263">
        <v>32</v>
      </c>
      <c r="D15" s="152">
        <f t="shared" si="0"/>
        <v>0.22270164938409076</v>
      </c>
      <c r="E15" s="153">
        <v>32</v>
      </c>
      <c r="F15" s="154">
        <v>0</v>
      </c>
      <c r="G15" s="154">
        <v>0</v>
      </c>
      <c r="H15" s="154">
        <v>0</v>
      </c>
    </row>
    <row r="16" spans="1:8" ht="24">
      <c r="B16" s="264" t="s">
        <v>456</v>
      </c>
      <c r="C16" s="263">
        <v>3798</v>
      </c>
      <c r="D16" s="152">
        <f t="shared" si="0"/>
        <v>26.431902011274271</v>
      </c>
      <c r="E16" s="153">
        <v>3782</v>
      </c>
      <c r="F16" s="154">
        <v>14</v>
      </c>
      <c r="G16" s="154">
        <v>0</v>
      </c>
      <c r="H16" s="154">
        <v>2</v>
      </c>
    </row>
    <row r="17" spans="2:8" ht="24">
      <c r="B17" s="264" t="s">
        <v>457</v>
      </c>
      <c r="C17" s="263">
        <v>176</v>
      </c>
      <c r="D17" s="152">
        <f t="shared" si="0"/>
        <v>1.2248590716124992</v>
      </c>
      <c r="E17" s="153">
        <v>174</v>
      </c>
      <c r="F17" s="154">
        <v>2</v>
      </c>
      <c r="G17" s="154">
        <v>0</v>
      </c>
      <c r="H17" s="154">
        <v>0</v>
      </c>
    </row>
    <row r="18" spans="2:8" ht="24">
      <c r="B18" s="264" t="s">
        <v>458</v>
      </c>
      <c r="C18" s="263">
        <v>231</v>
      </c>
      <c r="D18" s="152">
        <f t="shared" si="0"/>
        <v>1.607627531491405</v>
      </c>
      <c r="E18" s="153">
        <v>229</v>
      </c>
      <c r="F18" s="154">
        <v>0</v>
      </c>
      <c r="G18" s="154">
        <v>1</v>
      </c>
      <c r="H18" s="154">
        <v>1</v>
      </c>
    </row>
    <row r="19" spans="2:8">
      <c r="B19" s="264" t="s">
        <v>459</v>
      </c>
      <c r="C19" s="263">
        <v>15</v>
      </c>
      <c r="D19" s="152">
        <f t="shared" si="0"/>
        <v>0.10439139814879254</v>
      </c>
      <c r="E19" s="153">
        <v>15</v>
      </c>
      <c r="F19" s="154">
        <v>0</v>
      </c>
      <c r="G19" s="154">
        <v>0</v>
      </c>
      <c r="H19" s="154">
        <v>0</v>
      </c>
    </row>
    <row r="20" spans="2:8" ht="24">
      <c r="B20" s="264" t="s">
        <v>460</v>
      </c>
      <c r="C20" s="263">
        <v>80</v>
      </c>
      <c r="D20" s="152">
        <f t="shared" si="0"/>
        <v>0.5567541234602269</v>
      </c>
      <c r="E20" s="153">
        <v>80</v>
      </c>
      <c r="F20" s="154">
        <v>0</v>
      </c>
      <c r="G20" s="154">
        <v>0</v>
      </c>
      <c r="H20" s="154">
        <v>0</v>
      </c>
    </row>
    <row r="21" spans="2:8" ht="24">
      <c r="B21" s="264" t="s">
        <v>461</v>
      </c>
      <c r="C21" s="263">
        <v>78</v>
      </c>
      <c r="D21" s="152">
        <f t="shared" si="0"/>
        <v>0.54283527037372115</v>
      </c>
      <c r="E21" s="153">
        <v>76</v>
      </c>
      <c r="F21" s="154">
        <v>2</v>
      </c>
      <c r="G21" s="154">
        <v>0</v>
      </c>
      <c r="H21" s="154">
        <v>0</v>
      </c>
    </row>
    <row r="22" spans="2:8" ht="24">
      <c r="B22" s="264" t="s">
        <v>462</v>
      </c>
      <c r="C22" s="263">
        <v>45</v>
      </c>
      <c r="D22" s="152">
        <f t="shared" si="0"/>
        <v>0.31317419444637762</v>
      </c>
      <c r="E22" s="153">
        <v>45</v>
      </c>
      <c r="F22" s="154">
        <v>0</v>
      </c>
      <c r="G22" s="154">
        <v>0</v>
      </c>
      <c r="H22" s="154">
        <v>0</v>
      </c>
    </row>
    <row r="23" spans="2:8" ht="36">
      <c r="B23" s="264" t="s">
        <v>463</v>
      </c>
      <c r="C23" s="263">
        <v>229</v>
      </c>
      <c r="D23" s="152">
        <f t="shared" si="0"/>
        <v>1.5937086784048995</v>
      </c>
      <c r="E23" s="153">
        <v>229</v>
      </c>
      <c r="F23" s="154">
        <v>0</v>
      </c>
      <c r="G23" s="154">
        <v>0</v>
      </c>
      <c r="H23" s="154">
        <v>0</v>
      </c>
    </row>
    <row r="24" spans="2:8" ht="24">
      <c r="B24" s="264" t="s">
        <v>464</v>
      </c>
      <c r="C24" s="263">
        <v>1076</v>
      </c>
      <c r="D24" s="152">
        <f t="shared" si="0"/>
        <v>7.4883429605400504</v>
      </c>
      <c r="E24" s="153">
        <v>1073</v>
      </c>
      <c r="F24" s="154">
        <v>3</v>
      </c>
      <c r="G24" s="154">
        <v>0</v>
      </c>
      <c r="H24" s="154">
        <v>0</v>
      </c>
    </row>
    <row r="25" spans="2:8" ht="24">
      <c r="B25" s="264" t="s">
        <v>465</v>
      </c>
      <c r="C25" s="263">
        <v>368</v>
      </c>
      <c r="D25" s="152">
        <f t="shared" si="0"/>
        <v>2.561068967917044</v>
      </c>
      <c r="E25" s="153">
        <v>368</v>
      </c>
      <c r="F25" s="154">
        <v>0</v>
      </c>
      <c r="G25" s="154">
        <v>0</v>
      </c>
      <c r="H25" s="154">
        <v>0</v>
      </c>
    </row>
    <row r="26" spans="2:8" ht="24">
      <c r="B26" s="264" t="s">
        <v>466</v>
      </c>
      <c r="C26" s="263">
        <v>398</v>
      </c>
      <c r="D26" s="152">
        <f t="shared" si="0"/>
        <v>2.7698517642146285</v>
      </c>
      <c r="E26" s="153">
        <v>396</v>
      </c>
      <c r="F26" s="154">
        <v>1</v>
      </c>
      <c r="G26" s="154">
        <v>0</v>
      </c>
      <c r="H26" s="154">
        <v>1</v>
      </c>
    </row>
    <row r="27" spans="2:8" ht="24">
      <c r="B27" s="357" t="s">
        <v>895</v>
      </c>
      <c r="C27" s="263">
        <v>40</v>
      </c>
      <c r="D27" s="152">
        <f t="shared" si="0"/>
        <v>0.27837706173011345</v>
      </c>
      <c r="E27" s="153">
        <v>40</v>
      </c>
      <c r="F27" s="154">
        <v>0</v>
      </c>
      <c r="G27" s="154">
        <v>0</v>
      </c>
      <c r="H27" s="154">
        <v>0</v>
      </c>
    </row>
    <row r="28" spans="2:8">
      <c r="B28" s="264" t="s">
        <v>467</v>
      </c>
      <c r="C28" s="263">
        <v>3098</v>
      </c>
      <c r="D28" s="152">
        <f t="shared" si="0"/>
        <v>21.560303430997287</v>
      </c>
      <c r="E28" s="153">
        <v>3089</v>
      </c>
      <c r="F28" s="154">
        <v>8</v>
      </c>
      <c r="G28" s="154">
        <v>0</v>
      </c>
      <c r="H28" s="154">
        <v>1</v>
      </c>
    </row>
    <row r="29" spans="2:8">
      <c r="B29" s="264" t="s">
        <v>468</v>
      </c>
      <c r="C29" s="263">
        <v>148</v>
      </c>
      <c r="D29" s="152">
        <f t="shared" si="0"/>
        <v>1.0299951284014197</v>
      </c>
      <c r="E29" s="153">
        <v>148</v>
      </c>
      <c r="F29" s="154">
        <v>0</v>
      </c>
      <c r="G29" s="154">
        <v>0</v>
      </c>
      <c r="H29" s="154">
        <v>0</v>
      </c>
    </row>
    <row r="30" spans="2:8">
      <c r="B30" s="264" t="s">
        <v>469</v>
      </c>
      <c r="C30" s="263">
        <v>48</v>
      </c>
      <c r="D30" s="152">
        <f t="shared" si="0"/>
        <v>0.33405247407613614</v>
      </c>
      <c r="E30" s="153">
        <v>48</v>
      </c>
      <c r="F30" s="154">
        <v>0</v>
      </c>
      <c r="G30" s="154">
        <v>0</v>
      </c>
      <c r="H30" s="154">
        <v>0</v>
      </c>
    </row>
    <row r="31" spans="2:8">
      <c r="B31" s="264" t="s">
        <v>470</v>
      </c>
      <c r="C31" s="263">
        <v>6</v>
      </c>
      <c r="D31" s="152">
        <f t="shared" si="0"/>
        <v>4.1756559259517018E-2</v>
      </c>
      <c r="E31" s="153">
        <v>6</v>
      </c>
      <c r="F31" s="154">
        <v>0</v>
      </c>
      <c r="G31" s="154">
        <v>0</v>
      </c>
      <c r="H31" s="154">
        <v>0</v>
      </c>
    </row>
    <row r="32" spans="2:8">
      <c r="B32" s="264" t="s">
        <v>471</v>
      </c>
      <c r="C32" s="263">
        <v>163</v>
      </c>
      <c r="D32" s="152">
        <f t="shared" si="0"/>
        <v>1.1343865265502122</v>
      </c>
      <c r="E32" s="153">
        <v>163</v>
      </c>
      <c r="F32" s="154">
        <v>0</v>
      </c>
      <c r="G32" s="154">
        <v>0</v>
      </c>
      <c r="H32" s="154">
        <v>0</v>
      </c>
    </row>
    <row r="33" spans="2:8">
      <c r="B33" s="264" t="s">
        <v>472</v>
      </c>
      <c r="C33" s="263">
        <v>4</v>
      </c>
      <c r="D33" s="152">
        <f t="shared" si="0"/>
        <v>2.7837706173011345E-2</v>
      </c>
      <c r="E33" s="153">
        <v>4</v>
      </c>
      <c r="F33" s="154">
        <v>0</v>
      </c>
      <c r="G33" s="154">
        <v>0</v>
      </c>
      <c r="H33" s="154">
        <v>0</v>
      </c>
    </row>
    <row r="34" spans="2:8">
      <c r="B34" s="264" t="s">
        <v>473</v>
      </c>
      <c r="C34" s="263">
        <v>983</v>
      </c>
      <c r="D34" s="152">
        <f t="shared" si="0"/>
        <v>6.8411162920175377</v>
      </c>
      <c r="E34" s="153">
        <v>978</v>
      </c>
      <c r="F34" s="154">
        <v>4</v>
      </c>
      <c r="G34" s="154">
        <v>0</v>
      </c>
      <c r="H34" s="154">
        <v>1</v>
      </c>
    </row>
    <row r="35" spans="2:8" ht="24">
      <c r="B35" s="357" t="s">
        <v>896</v>
      </c>
      <c r="C35" s="263">
        <v>123</v>
      </c>
      <c r="D35" s="152">
        <f t="shared" si="0"/>
        <v>0.85600946482009888</v>
      </c>
      <c r="E35" s="153">
        <v>123</v>
      </c>
      <c r="F35" s="154">
        <v>0</v>
      </c>
      <c r="G35" s="154">
        <v>0</v>
      </c>
      <c r="H35" s="154">
        <v>0</v>
      </c>
    </row>
    <row r="36" spans="2:8">
      <c r="B36" s="264" t="s">
        <v>474</v>
      </c>
      <c r="C36" s="263">
        <v>257</v>
      </c>
      <c r="D36" s="152">
        <f t="shared" si="0"/>
        <v>1.788572621615979</v>
      </c>
      <c r="E36" s="153">
        <v>246</v>
      </c>
      <c r="F36" s="154">
        <v>7</v>
      </c>
      <c r="G36" s="154">
        <v>0</v>
      </c>
      <c r="H36" s="154">
        <v>4</v>
      </c>
    </row>
    <row r="37" spans="2:8" ht="24">
      <c r="B37" s="264" t="s">
        <v>475</v>
      </c>
      <c r="C37" s="263">
        <v>57</v>
      </c>
      <c r="D37" s="152">
        <f t="shared" si="0"/>
        <v>0.39668731296541165</v>
      </c>
      <c r="E37" s="153">
        <v>57</v>
      </c>
      <c r="F37" s="154">
        <v>0</v>
      </c>
      <c r="G37" s="154">
        <v>0</v>
      </c>
      <c r="H37" s="154">
        <v>0</v>
      </c>
    </row>
    <row r="38" spans="2:8">
      <c r="B38" s="155" t="s">
        <v>731</v>
      </c>
      <c r="C38" s="156">
        <v>14369</v>
      </c>
      <c r="D38" s="152">
        <f t="shared" si="0"/>
        <v>100</v>
      </c>
      <c r="E38" s="156">
        <v>14281</v>
      </c>
      <c r="F38" s="157">
        <v>65</v>
      </c>
      <c r="G38" s="157">
        <v>5</v>
      </c>
      <c r="H38" s="157">
        <v>18</v>
      </c>
    </row>
  </sheetData>
  <mergeCells count="1">
    <mergeCell ref="B2:H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workbookViewId="0">
      <selection activeCell="B2" sqref="B2:H2"/>
    </sheetView>
  </sheetViews>
  <sheetFormatPr baseColWidth="10" defaultRowHeight="15"/>
  <cols>
    <col min="2" max="2" width="41.28515625" customWidth="1"/>
  </cols>
  <sheetData>
    <row r="2" spans="1:8">
      <c r="A2" s="208"/>
      <c r="B2" s="450" t="s">
        <v>813</v>
      </c>
      <c r="C2" s="451"/>
      <c r="D2" s="451"/>
      <c r="E2" s="451"/>
      <c r="F2" s="451"/>
      <c r="G2" s="451"/>
      <c r="H2" s="452"/>
    </row>
    <row r="3" spans="1:8">
      <c r="B3" s="358" t="s">
        <v>814</v>
      </c>
      <c r="C3" s="359" t="s">
        <v>0</v>
      </c>
      <c r="D3" s="360" t="s">
        <v>736</v>
      </c>
      <c r="E3" s="359" t="s">
        <v>1</v>
      </c>
      <c r="F3" s="359" t="s">
        <v>2</v>
      </c>
      <c r="G3" s="359" t="s">
        <v>3</v>
      </c>
      <c r="H3" s="359" t="s">
        <v>4</v>
      </c>
    </row>
    <row r="4" spans="1:8">
      <c r="B4" s="265" t="s">
        <v>476</v>
      </c>
      <c r="C4" s="301">
        <v>58</v>
      </c>
      <c r="D4" s="160">
        <f>C4/$C$15*100</f>
        <v>0.40364673950866448</v>
      </c>
      <c r="E4" s="158">
        <v>60</v>
      </c>
      <c r="F4" s="158">
        <v>0</v>
      </c>
      <c r="G4" s="158">
        <v>0</v>
      </c>
      <c r="H4" s="158">
        <v>0</v>
      </c>
    </row>
    <row r="5" spans="1:8" ht="24">
      <c r="B5" s="361" t="s">
        <v>897</v>
      </c>
      <c r="C5" s="301">
        <v>334</v>
      </c>
      <c r="D5" s="160">
        <f t="shared" ref="D5:D15" si="0">C5/$C$15*100</f>
        <v>2.324448465446447</v>
      </c>
      <c r="E5" s="158">
        <v>326</v>
      </c>
      <c r="F5" s="158">
        <v>8</v>
      </c>
      <c r="G5" s="158">
        <v>0</v>
      </c>
      <c r="H5" s="158">
        <v>0</v>
      </c>
    </row>
    <row r="6" spans="1:8" ht="15" customHeight="1">
      <c r="B6" s="265" t="s">
        <v>875</v>
      </c>
      <c r="C6" s="301">
        <v>24</v>
      </c>
      <c r="D6" s="160">
        <f t="shared" si="0"/>
        <v>0.16702623703806807</v>
      </c>
      <c r="E6" s="158">
        <v>24</v>
      </c>
      <c r="F6" s="158">
        <v>0</v>
      </c>
      <c r="G6" s="158">
        <v>0</v>
      </c>
      <c r="H6" s="158">
        <v>0</v>
      </c>
    </row>
    <row r="7" spans="1:8" ht="35.25" customHeight="1">
      <c r="B7" s="265" t="s">
        <v>876</v>
      </c>
      <c r="C7" s="302">
        <v>3750</v>
      </c>
      <c r="D7" s="160">
        <f t="shared" si="0"/>
        <v>26.097849537198137</v>
      </c>
      <c r="E7" s="159">
        <v>3772</v>
      </c>
      <c r="F7" s="158">
        <v>18</v>
      </c>
      <c r="G7" s="158">
        <v>2</v>
      </c>
      <c r="H7" s="158">
        <v>4</v>
      </c>
    </row>
    <row r="8" spans="1:8" ht="24">
      <c r="B8" s="265" t="s">
        <v>877</v>
      </c>
      <c r="C8" s="302">
        <v>2299</v>
      </c>
      <c r="D8" s="160">
        <f t="shared" si="0"/>
        <v>15.999721622938271</v>
      </c>
      <c r="E8" s="159">
        <v>2656</v>
      </c>
      <c r="F8" s="158">
        <v>14</v>
      </c>
      <c r="G8" s="158">
        <v>2</v>
      </c>
      <c r="H8" s="158">
        <v>7</v>
      </c>
    </row>
    <row r="9" spans="1:8" ht="24">
      <c r="B9" s="265" t="s">
        <v>477</v>
      </c>
      <c r="C9" s="302">
        <v>1306</v>
      </c>
      <c r="D9" s="160">
        <f t="shared" si="0"/>
        <v>9.0890110654882026</v>
      </c>
      <c r="E9" s="159">
        <v>1300</v>
      </c>
      <c r="F9" s="158">
        <v>6</v>
      </c>
      <c r="G9" s="158">
        <v>0</v>
      </c>
      <c r="H9" s="158">
        <v>0</v>
      </c>
    </row>
    <row r="10" spans="1:8" ht="24">
      <c r="B10" s="265" t="s">
        <v>878</v>
      </c>
      <c r="C10" s="301">
        <v>468</v>
      </c>
      <c r="D10" s="160">
        <f t="shared" si="0"/>
        <v>3.2570116222423269</v>
      </c>
      <c r="E10" s="158">
        <v>461</v>
      </c>
      <c r="F10" s="158">
        <v>10</v>
      </c>
      <c r="G10" s="158">
        <v>0</v>
      </c>
      <c r="H10" s="158">
        <v>1</v>
      </c>
    </row>
    <row r="11" spans="1:8" ht="24" customHeight="1">
      <c r="B11" s="265" t="s">
        <v>879</v>
      </c>
      <c r="C11" s="302">
        <v>5509</v>
      </c>
      <c r="D11" s="160">
        <f t="shared" si="0"/>
        <v>38.339480826779877</v>
      </c>
      <c r="E11" s="159">
        <v>5514</v>
      </c>
      <c r="F11" s="158">
        <v>1</v>
      </c>
      <c r="G11" s="158">
        <v>0</v>
      </c>
      <c r="H11" s="158">
        <v>0</v>
      </c>
    </row>
    <row r="12" spans="1:8" ht="24">
      <c r="B12" s="265" t="s">
        <v>880</v>
      </c>
      <c r="C12" s="301">
        <v>118</v>
      </c>
      <c r="D12" s="160">
        <f t="shared" si="0"/>
        <v>0.82121233210383471</v>
      </c>
      <c r="E12" s="158">
        <v>118</v>
      </c>
      <c r="F12" s="158">
        <v>0</v>
      </c>
      <c r="G12" s="158">
        <v>0</v>
      </c>
      <c r="H12" s="158">
        <v>0</v>
      </c>
    </row>
    <row r="13" spans="1:8" ht="24">
      <c r="B13" s="265" t="s">
        <v>478</v>
      </c>
      <c r="C13" s="301">
        <v>63</v>
      </c>
      <c r="D13" s="160">
        <f t="shared" si="0"/>
        <v>0.43844387222492864</v>
      </c>
      <c r="E13" s="158">
        <v>50</v>
      </c>
      <c r="F13" s="158">
        <v>8</v>
      </c>
      <c r="G13" s="158">
        <v>1</v>
      </c>
      <c r="H13" s="158">
        <v>6</v>
      </c>
    </row>
    <row r="14" spans="1:8">
      <c r="B14" s="303" t="s">
        <v>886</v>
      </c>
      <c r="C14" s="301">
        <v>440</v>
      </c>
      <c r="D14" s="160">
        <f t="shared" si="0"/>
        <v>3.0621476790312476</v>
      </c>
      <c r="E14" s="304">
        <v>427</v>
      </c>
      <c r="F14" s="304">
        <v>8</v>
      </c>
      <c r="G14" s="304">
        <v>1</v>
      </c>
      <c r="H14" s="304">
        <v>4</v>
      </c>
    </row>
    <row r="15" spans="1:8">
      <c r="B15" s="53" t="s">
        <v>731</v>
      </c>
      <c r="C15" s="149">
        <v>14369</v>
      </c>
      <c r="D15" s="160">
        <f t="shared" si="0"/>
        <v>100</v>
      </c>
      <c r="E15" s="149">
        <v>14281</v>
      </c>
      <c r="F15" s="161">
        <v>65</v>
      </c>
      <c r="G15" s="161">
        <v>5</v>
      </c>
      <c r="H15" s="161">
        <v>18</v>
      </c>
    </row>
    <row r="16" spans="1:8" ht="27.75" customHeight="1">
      <c r="B16" s="449" t="s">
        <v>898</v>
      </c>
      <c r="C16" s="449"/>
      <c r="D16" s="449"/>
      <c r="E16" s="449"/>
      <c r="F16" s="449"/>
      <c r="G16" s="449"/>
      <c r="H16" s="449"/>
    </row>
    <row r="18" spans="8:9">
      <c r="H18" s="309"/>
      <c r="I18" s="25"/>
    </row>
  </sheetData>
  <sortState ref="A25:C34">
    <sortCondition descending="1" ref="A25"/>
  </sortState>
  <mergeCells count="2">
    <mergeCell ref="B16:H16"/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22" workbookViewId="0">
      <selection activeCell="B24" sqref="B24:H24"/>
    </sheetView>
  </sheetViews>
  <sheetFormatPr baseColWidth="10" defaultColWidth="9.140625" defaultRowHeight="15"/>
  <cols>
    <col min="1" max="1" width="11.85546875" customWidth="1"/>
    <col min="2" max="2" width="16.42578125" customWidth="1"/>
    <col min="3" max="3" width="16.85546875" customWidth="1"/>
  </cols>
  <sheetData>
    <row r="1" spans="1:12">
      <c r="C1" s="300"/>
      <c r="D1" s="300"/>
      <c r="E1" s="300"/>
      <c r="F1" s="300"/>
      <c r="G1" s="300"/>
      <c r="H1" s="300"/>
      <c r="I1" s="300"/>
    </row>
    <row r="2" spans="1:12" ht="26.25" customHeight="1">
      <c r="B2" s="406" t="s">
        <v>888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</row>
    <row r="3" spans="1:12">
      <c r="C3" s="300"/>
      <c r="D3" s="300"/>
      <c r="E3" s="300"/>
      <c r="F3" s="300"/>
      <c r="G3" s="300"/>
      <c r="H3" s="300"/>
      <c r="I3" s="300"/>
    </row>
    <row r="4" spans="1:12" ht="29.25" customHeight="1">
      <c r="A4" s="208"/>
      <c r="B4" s="410" t="s">
        <v>889</v>
      </c>
      <c r="C4" s="410"/>
      <c r="D4" s="410"/>
      <c r="E4" s="410"/>
    </row>
    <row r="5" spans="1:12">
      <c r="B5" s="395" t="s">
        <v>887</v>
      </c>
      <c r="C5" s="396" t="s">
        <v>849</v>
      </c>
      <c r="D5" s="311"/>
    </row>
    <row r="6" spans="1:12">
      <c r="B6" s="312">
        <v>2000</v>
      </c>
      <c r="C6" s="313">
        <v>32004</v>
      </c>
      <c r="D6" s="311"/>
    </row>
    <row r="7" spans="1:12">
      <c r="B7" s="312">
        <v>2001</v>
      </c>
      <c r="C7" s="313">
        <v>28589</v>
      </c>
      <c r="D7" s="311"/>
    </row>
    <row r="8" spans="1:12">
      <c r="B8" s="312">
        <v>2002</v>
      </c>
      <c r="C8" s="313">
        <v>26878</v>
      </c>
      <c r="D8" s="311"/>
    </row>
    <row r="9" spans="1:12">
      <c r="B9" s="312">
        <v>2003</v>
      </c>
      <c r="C9" s="205">
        <v>23811</v>
      </c>
      <c r="D9" s="311"/>
    </row>
    <row r="10" spans="1:12">
      <c r="B10" s="312">
        <v>2004</v>
      </c>
      <c r="C10" s="205">
        <v>23899</v>
      </c>
      <c r="D10" s="311"/>
    </row>
    <row r="11" spans="1:12">
      <c r="B11" s="312">
        <v>2005</v>
      </c>
      <c r="C11" s="204">
        <v>26154</v>
      </c>
      <c r="D11" s="311"/>
    </row>
    <row r="12" spans="1:12">
      <c r="B12" s="312">
        <v>2006</v>
      </c>
      <c r="C12" s="205">
        <v>27131</v>
      </c>
    </row>
    <row r="13" spans="1:12">
      <c r="B13" s="312">
        <v>2007</v>
      </c>
      <c r="C13" s="204">
        <v>27402</v>
      </c>
    </row>
    <row r="14" spans="1:12">
      <c r="B14" s="312">
        <v>2008</v>
      </c>
      <c r="C14" s="205">
        <v>22273</v>
      </c>
    </row>
    <row r="15" spans="1:12">
      <c r="B15" s="312">
        <v>2009</v>
      </c>
      <c r="C15" s="205">
        <v>17265</v>
      </c>
    </row>
    <row r="16" spans="1:12">
      <c r="B16" s="312">
        <v>2010</v>
      </c>
      <c r="C16" s="205">
        <v>15529</v>
      </c>
    </row>
    <row r="17" spans="1:10">
      <c r="B17" s="312">
        <v>2011</v>
      </c>
      <c r="C17" s="205">
        <v>14490</v>
      </c>
    </row>
    <row r="18" spans="1:10">
      <c r="B18" s="312">
        <v>2012</v>
      </c>
      <c r="C18" s="205">
        <v>11418</v>
      </c>
    </row>
    <row r="19" spans="1:10">
      <c r="B19" s="312">
        <v>2013</v>
      </c>
      <c r="C19" s="205">
        <v>11703</v>
      </c>
    </row>
    <row r="20" spans="1:10">
      <c r="B20" s="312">
        <v>2014</v>
      </c>
      <c r="C20" s="205">
        <v>12553</v>
      </c>
    </row>
    <row r="21" spans="1:10">
      <c r="B21" s="312">
        <v>2015</v>
      </c>
      <c r="C21" s="205">
        <v>14369</v>
      </c>
    </row>
    <row r="22" spans="1:10">
      <c r="B22" s="309"/>
      <c r="C22" s="309"/>
    </row>
    <row r="23" spans="1:10" ht="12.75" customHeight="1">
      <c r="B23" s="342"/>
      <c r="C23" s="342"/>
    </row>
    <row r="24" spans="1:10">
      <c r="A24" s="208"/>
      <c r="B24" s="407" t="s">
        <v>890</v>
      </c>
      <c r="C24" s="408"/>
      <c r="D24" s="408"/>
      <c r="E24" s="408"/>
      <c r="F24" s="408"/>
      <c r="G24" s="408"/>
      <c r="H24" s="409"/>
    </row>
    <row r="25" spans="1:10" ht="13.5" customHeight="1">
      <c r="B25" s="343"/>
      <c r="C25" s="344" t="s">
        <v>0</v>
      </c>
      <c r="D25" s="345" t="s">
        <v>728</v>
      </c>
      <c r="E25" s="344" t="s">
        <v>1</v>
      </c>
      <c r="F25" s="344" t="s">
        <v>2</v>
      </c>
      <c r="G25" s="344" t="s">
        <v>3</v>
      </c>
      <c r="H25" s="346" t="s">
        <v>4</v>
      </c>
    </row>
    <row r="26" spans="1:10" ht="25.5" customHeight="1">
      <c r="B26" s="13" t="s">
        <v>729</v>
      </c>
      <c r="C26" s="14">
        <f>E26+F26+G26+H26</f>
        <v>14369</v>
      </c>
      <c r="D26" s="314">
        <f>C26*100/$C$30</f>
        <v>36.39011295142582</v>
      </c>
      <c r="E26" s="298">
        <v>14281</v>
      </c>
      <c r="F26" s="15">
        <v>65</v>
      </c>
      <c r="G26" s="15">
        <v>5</v>
      </c>
      <c r="H26" s="15">
        <v>18</v>
      </c>
    </row>
    <row r="27" spans="1:10" ht="12.75" customHeight="1">
      <c r="B27" s="13" t="s">
        <v>730</v>
      </c>
      <c r="C27" s="14">
        <f>E27+F27+G27+H27</f>
        <v>1969</v>
      </c>
      <c r="D27" s="314">
        <f>C27*100/$C$30</f>
        <v>4.9865775211467351</v>
      </c>
      <c r="E27" s="299">
        <v>1942</v>
      </c>
      <c r="F27" s="1">
        <v>22</v>
      </c>
      <c r="G27" s="1">
        <v>0</v>
      </c>
      <c r="H27" s="1">
        <v>5</v>
      </c>
    </row>
    <row r="28" spans="1:10">
      <c r="B28" s="16" t="s">
        <v>731</v>
      </c>
      <c r="C28" s="17">
        <f>SUM(C26:C27)</f>
        <v>16338</v>
      </c>
      <c r="D28" s="315">
        <f>C28*100/$C$30</f>
        <v>41.376690472572555</v>
      </c>
      <c r="E28" s="17">
        <f>SUM(E26:E27)</f>
        <v>16223</v>
      </c>
      <c r="F28" s="18">
        <f>SUM(F26:F27)</f>
        <v>87</v>
      </c>
      <c r="G28" s="18">
        <f>SUM(G26:G27)</f>
        <v>5</v>
      </c>
      <c r="H28" s="18">
        <f>SUM(H26:H27)</f>
        <v>23</v>
      </c>
      <c r="J28" s="19"/>
    </row>
    <row r="29" spans="1:10">
      <c r="A29" s="20"/>
      <c r="B29" s="21" t="s">
        <v>732</v>
      </c>
      <c r="C29" s="14">
        <v>23148</v>
      </c>
      <c r="D29" s="314">
        <f>C29*100/$C$30</f>
        <v>58.623309527427445</v>
      </c>
      <c r="E29" s="22"/>
      <c r="F29" s="22"/>
      <c r="G29" s="22"/>
      <c r="H29" s="22"/>
    </row>
    <row r="30" spans="1:10">
      <c r="B30" s="23" t="s">
        <v>731</v>
      </c>
      <c r="C30" s="17">
        <f>C28+C29</f>
        <v>39486</v>
      </c>
      <c r="D30" s="316">
        <f>C30*100/$C$30</f>
        <v>100</v>
      </c>
      <c r="E30" s="14"/>
      <c r="F30" s="14"/>
      <c r="G30" s="14"/>
      <c r="H30" s="14"/>
    </row>
    <row r="31" spans="1:10">
      <c r="C31" s="24"/>
    </row>
    <row r="32" spans="1:10">
      <c r="C32" s="24"/>
      <c r="F32" s="19"/>
    </row>
    <row r="33" spans="3:14">
      <c r="C33" s="24"/>
    </row>
    <row r="34" spans="3:14">
      <c r="H34" s="26"/>
      <c r="I34" s="26"/>
      <c r="J34" s="31"/>
      <c r="K34" s="31"/>
      <c r="L34" s="31"/>
      <c r="M34" s="31"/>
      <c r="N34" s="31"/>
    </row>
  </sheetData>
  <mergeCells count="3">
    <mergeCell ref="B2:L2"/>
    <mergeCell ref="B24:H24"/>
    <mergeCell ref="B4:E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B2" sqref="B2:H2"/>
    </sheetView>
  </sheetViews>
  <sheetFormatPr baseColWidth="10" defaultRowHeight="15"/>
  <cols>
    <col min="2" max="2" width="40.140625" customWidth="1"/>
    <col min="3" max="3" width="10.5703125" customWidth="1"/>
    <col min="4" max="5" width="10.140625" customWidth="1"/>
    <col min="6" max="6" width="9.7109375" customWidth="1"/>
    <col min="7" max="7" width="9.5703125" customWidth="1"/>
    <col min="8" max="8" width="9" customWidth="1"/>
  </cols>
  <sheetData>
    <row r="1" spans="1:8">
      <c r="B1" s="6"/>
      <c r="C1" s="6"/>
      <c r="D1" s="6"/>
      <c r="E1" s="6"/>
      <c r="F1" s="6"/>
      <c r="G1" s="6"/>
      <c r="H1" s="6"/>
    </row>
    <row r="2" spans="1:8">
      <c r="A2" s="208"/>
      <c r="B2" s="416" t="s">
        <v>816</v>
      </c>
      <c r="C2" s="417"/>
      <c r="D2" s="417"/>
      <c r="E2" s="417"/>
      <c r="F2" s="417"/>
      <c r="G2" s="417"/>
      <c r="H2" s="418"/>
    </row>
    <row r="3" spans="1:8">
      <c r="B3" s="269" t="s">
        <v>817</v>
      </c>
      <c r="C3" s="162" t="s">
        <v>0</v>
      </c>
      <c r="D3" s="104" t="s">
        <v>736</v>
      </c>
      <c r="E3" s="162" t="s">
        <v>1</v>
      </c>
      <c r="F3" s="162" t="s">
        <v>2</v>
      </c>
      <c r="G3" s="162" t="s">
        <v>3</v>
      </c>
      <c r="H3" s="162" t="s">
        <v>4</v>
      </c>
    </row>
    <row r="4" spans="1:8" ht="15.75" customHeight="1">
      <c r="B4" s="270" t="s">
        <v>479</v>
      </c>
      <c r="C4" s="267">
        <v>160</v>
      </c>
      <c r="D4" s="163">
        <f>C4/C$48*100</f>
        <v>1.1135082469204538</v>
      </c>
      <c r="E4" s="164">
        <v>160</v>
      </c>
      <c r="F4" s="164">
        <v>0</v>
      </c>
      <c r="G4" s="164">
        <v>0</v>
      </c>
      <c r="H4" s="164">
        <v>0</v>
      </c>
    </row>
    <row r="5" spans="1:8" ht="24" customHeight="1">
      <c r="B5" s="270" t="s">
        <v>480</v>
      </c>
      <c r="C5" s="267">
        <v>3</v>
      </c>
      <c r="D5" s="163">
        <f t="shared" ref="D5:D48" si="0">C5/C$48*100</f>
        <v>2.0878279629758509E-2</v>
      </c>
      <c r="E5" s="164">
        <v>2</v>
      </c>
      <c r="F5" s="164">
        <v>1</v>
      </c>
      <c r="G5" s="164">
        <v>0</v>
      </c>
      <c r="H5" s="164">
        <v>0</v>
      </c>
    </row>
    <row r="6" spans="1:8" ht="24">
      <c r="B6" s="270" t="s">
        <v>481</v>
      </c>
      <c r="C6" s="267">
        <v>8</v>
      </c>
      <c r="D6" s="163">
        <f t="shared" si="0"/>
        <v>5.567541234602269E-2</v>
      </c>
      <c r="E6" s="164">
        <v>7</v>
      </c>
      <c r="F6" s="164">
        <v>1</v>
      </c>
      <c r="G6" s="164">
        <v>0</v>
      </c>
      <c r="H6" s="164">
        <v>0</v>
      </c>
    </row>
    <row r="7" spans="1:8">
      <c r="B7" s="270" t="s">
        <v>482</v>
      </c>
      <c r="C7" s="267">
        <v>5</v>
      </c>
      <c r="D7" s="163">
        <f t="shared" si="0"/>
        <v>3.4797132716264181E-2</v>
      </c>
      <c r="E7" s="164">
        <v>4</v>
      </c>
      <c r="F7" s="164">
        <v>1</v>
      </c>
      <c r="G7" s="164">
        <v>0</v>
      </c>
      <c r="H7" s="164">
        <v>0</v>
      </c>
    </row>
    <row r="8" spans="1:8">
      <c r="B8" s="270" t="s">
        <v>483</v>
      </c>
      <c r="C8" s="267">
        <v>20</v>
      </c>
      <c r="D8" s="163">
        <f t="shared" si="0"/>
        <v>0.13918853086505673</v>
      </c>
      <c r="E8" s="164">
        <v>18</v>
      </c>
      <c r="F8" s="164">
        <v>2</v>
      </c>
      <c r="G8" s="164">
        <v>0</v>
      </c>
      <c r="H8" s="164">
        <v>0</v>
      </c>
    </row>
    <row r="9" spans="1:8" ht="24">
      <c r="B9" s="270" t="s">
        <v>484</v>
      </c>
      <c r="C9" s="267">
        <v>12</v>
      </c>
      <c r="D9" s="163">
        <f t="shared" si="0"/>
        <v>8.3513118519034035E-2</v>
      </c>
      <c r="E9" s="164">
        <v>12</v>
      </c>
      <c r="F9" s="164">
        <v>0</v>
      </c>
      <c r="G9" s="164">
        <v>0</v>
      </c>
      <c r="H9" s="164">
        <v>0</v>
      </c>
    </row>
    <row r="10" spans="1:8" ht="12" customHeight="1">
      <c r="B10" s="270" t="s">
        <v>485</v>
      </c>
      <c r="C10" s="267">
        <v>50</v>
      </c>
      <c r="D10" s="163">
        <f t="shared" si="0"/>
        <v>0.34797132716264179</v>
      </c>
      <c r="E10" s="164">
        <v>50</v>
      </c>
      <c r="F10" s="164">
        <v>0</v>
      </c>
      <c r="G10" s="164">
        <v>0</v>
      </c>
      <c r="H10" s="164">
        <v>0</v>
      </c>
    </row>
    <row r="11" spans="1:8" ht="23.25" customHeight="1">
      <c r="B11" s="270" t="s">
        <v>486</v>
      </c>
      <c r="C11" s="267">
        <v>112</v>
      </c>
      <c r="D11" s="163">
        <f t="shared" si="0"/>
        <v>0.77945577284431766</v>
      </c>
      <c r="E11" s="164">
        <v>111</v>
      </c>
      <c r="F11" s="164">
        <v>1</v>
      </c>
      <c r="G11" s="164">
        <v>0</v>
      </c>
      <c r="H11" s="164">
        <v>0</v>
      </c>
    </row>
    <row r="12" spans="1:8" ht="24.75" customHeight="1">
      <c r="B12" s="270" t="s">
        <v>487</v>
      </c>
      <c r="C12" s="267">
        <v>12</v>
      </c>
      <c r="D12" s="163">
        <f t="shared" si="0"/>
        <v>8.3513118519034035E-2</v>
      </c>
      <c r="E12" s="164">
        <v>11</v>
      </c>
      <c r="F12" s="164">
        <v>1</v>
      </c>
      <c r="G12" s="164">
        <v>0</v>
      </c>
      <c r="H12" s="164">
        <v>0</v>
      </c>
    </row>
    <row r="13" spans="1:8" ht="24">
      <c r="B13" s="270" t="s">
        <v>488</v>
      </c>
      <c r="C13" s="267">
        <v>97</v>
      </c>
      <c r="D13" s="163">
        <f t="shared" si="0"/>
        <v>0.67506437469552505</v>
      </c>
      <c r="E13" s="164">
        <v>97</v>
      </c>
      <c r="F13" s="164">
        <v>0</v>
      </c>
      <c r="G13" s="164">
        <v>0</v>
      </c>
      <c r="H13" s="164">
        <v>0</v>
      </c>
    </row>
    <row r="14" spans="1:8" ht="24">
      <c r="B14" s="270" t="s">
        <v>489</v>
      </c>
      <c r="C14" s="267">
        <v>37</v>
      </c>
      <c r="D14" s="163">
        <f t="shared" si="0"/>
        <v>0.25749878210035493</v>
      </c>
      <c r="E14" s="164">
        <v>37</v>
      </c>
      <c r="F14" s="164">
        <v>0</v>
      </c>
      <c r="G14" s="164">
        <v>0</v>
      </c>
      <c r="H14" s="164">
        <v>0</v>
      </c>
    </row>
    <row r="15" spans="1:8" ht="24">
      <c r="B15" s="270" t="s">
        <v>490</v>
      </c>
      <c r="C15" s="267">
        <v>55</v>
      </c>
      <c r="D15" s="163">
        <f t="shared" si="0"/>
        <v>0.38276845987890595</v>
      </c>
      <c r="E15" s="164">
        <v>55</v>
      </c>
      <c r="F15" s="164">
        <v>0</v>
      </c>
      <c r="G15" s="164">
        <v>0</v>
      </c>
      <c r="H15" s="164">
        <v>0</v>
      </c>
    </row>
    <row r="16" spans="1:8" ht="23.25" customHeight="1">
      <c r="B16" s="270" t="s">
        <v>491</v>
      </c>
      <c r="C16" s="267">
        <v>147</v>
      </c>
      <c r="D16" s="163">
        <f t="shared" si="0"/>
        <v>1.0230357018581668</v>
      </c>
      <c r="E16" s="164">
        <v>142</v>
      </c>
      <c r="F16" s="164">
        <v>3</v>
      </c>
      <c r="G16" s="164">
        <v>1</v>
      </c>
      <c r="H16" s="164">
        <v>1</v>
      </c>
    </row>
    <row r="17" spans="2:8" ht="24" customHeight="1">
      <c r="B17" s="270" t="s">
        <v>492</v>
      </c>
      <c r="C17" s="267">
        <v>285</v>
      </c>
      <c r="D17" s="163">
        <f t="shared" si="0"/>
        <v>1.9834365648270582</v>
      </c>
      <c r="E17" s="164">
        <v>282</v>
      </c>
      <c r="F17" s="164">
        <v>1</v>
      </c>
      <c r="G17" s="164">
        <v>0</v>
      </c>
      <c r="H17" s="164">
        <v>2</v>
      </c>
    </row>
    <row r="18" spans="2:8" ht="24" customHeight="1">
      <c r="B18" s="270" t="s">
        <v>493</v>
      </c>
      <c r="C18" s="267">
        <v>73</v>
      </c>
      <c r="D18" s="163">
        <f t="shared" si="0"/>
        <v>0.50803813765745698</v>
      </c>
      <c r="E18" s="164">
        <v>70</v>
      </c>
      <c r="F18" s="164">
        <v>3</v>
      </c>
      <c r="G18" s="164">
        <v>0</v>
      </c>
      <c r="H18" s="164">
        <v>0</v>
      </c>
    </row>
    <row r="19" spans="2:8" ht="24">
      <c r="B19" s="270" t="s">
        <v>494</v>
      </c>
      <c r="C19" s="267">
        <v>169</v>
      </c>
      <c r="D19" s="163">
        <f t="shared" si="0"/>
        <v>1.1761430858097293</v>
      </c>
      <c r="E19" s="164">
        <v>168</v>
      </c>
      <c r="F19" s="164">
        <v>0</v>
      </c>
      <c r="G19" s="164">
        <v>0</v>
      </c>
      <c r="H19" s="164">
        <v>1</v>
      </c>
    </row>
    <row r="20" spans="2:8" ht="24">
      <c r="B20" s="270" t="s">
        <v>495</v>
      </c>
      <c r="C20" s="267">
        <v>39</v>
      </c>
      <c r="D20" s="163">
        <f t="shared" si="0"/>
        <v>0.27141763518686057</v>
      </c>
      <c r="E20" s="164">
        <v>39</v>
      </c>
      <c r="F20" s="164">
        <v>0</v>
      </c>
      <c r="G20" s="164">
        <v>0</v>
      </c>
      <c r="H20" s="164">
        <v>0</v>
      </c>
    </row>
    <row r="21" spans="2:8" ht="48">
      <c r="B21" s="270" t="s">
        <v>496</v>
      </c>
      <c r="C21" s="267">
        <v>147</v>
      </c>
      <c r="D21" s="163">
        <f t="shared" si="0"/>
        <v>1.0230357018581668</v>
      </c>
      <c r="E21" s="164">
        <v>144</v>
      </c>
      <c r="F21" s="164">
        <v>3</v>
      </c>
      <c r="G21" s="164">
        <v>0</v>
      </c>
      <c r="H21" s="164">
        <v>0</v>
      </c>
    </row>
    <row r="22" spans="2:8" ht="36">
      <c r="B22" s="270" t="s">
        <v>497</v>
      </c>
      <c r="C22" s="267">
        <v>459</v>
      </c>
      <c r="D22" s="163">
        <f t="shared" si="0"/>
        <v>3.1943767833530519</v>
      </c>
      <c r="E22" s="164">
        <v>447</v>
      </c>
      <c r="F22" s="164">
        <v>9</v>
      </c>
      <c r="G22" s="164">
        <v>1</v>
      </c>
      <c r="H22" s="164">
        <v>2</v>
      </c>
    </row>
    <row r="23" spans="2:8" ht="48">
      <c r="B23" s="270" t="s">
        <v>498</v>
      </c>
      <c r="C23" s="267">
        <v>622</v>
      </c>
      <c r="D23" s="163">
        <f t="shared" si="0"/>
        <v>4.3287633099032643</v>
      </c>
      <c r="E23" s="164">
        <v>620</v>
      </c>
      <c r="F23" s="164">
        <v>2</v>
      </c>
      <c r="G23" s="164">
        <v>0</v>
      </c>
      <c r="H23" s="164">
        <v>0</v>
      </c>
    </row>
    <row r="24" spans="2:8" ht="24.75" customHeight="1">
      <c r="B24" s="270" t="s">
        <v>499</v>
      </c>
      <c r="C24" s="267">
        <v>771</v>
      </c>
      <c r="D24" s="163">
        <f t="shared" si="0"/>
        <v>5.3657178648479364</v>
      </c>
      <c r="E24" s="164">
        <v>767</v>
      </c>
      <c r="F24" s="164">
        <v>4</v>
      </c>
      <c r="G24" s="164">
        <v>0</v>
      </c>
      <c r="H24" s="164">
        <v>0</v>
      </c>
    </row>
    <row r="25" spans="2:8" ht="14.25" customHeight="1">
      <c r="B25" s="270" t="s">
        <v>500</v>
      </c>
      <c r="C25" s="267">
        <v>35</v>
      </c>
      <c r="D25" s="163">
        <f t="shared" si="0"/>
        <v>0.24357992901384926</v>
      </c>
      <c r="E25" s="164">
        <v>35</v>
      </c>
      <c r="F25" s="164">
        <v>0</v>
      </c>
      <c r="G25" s="164">
        <v>0</v>
      </c>
      <c r="H25" s="164">
        <v>0</v>
      </c>
    </row>
    <row r="26" spans="2:8" ht="24">
      <c r="B26" s="270" t="s">
        <v>501</v>
      </c>
      <c r="C26" s="267">
        <v>102</v>
      </c>
      <c r="D26" s="163">
        <f t="shared" si="0"/>
        <v>0.70986150741178922</v>
      </c>
      <c r="E26" s="164">
        <v>99</v>
      </c>
      <c r="F26" s="164">
        <v>2</v>
      </c>
      <c r="G26" s="164">
        <v>0</v>
      </c>
      <c r="H26" s="164">
        <v>1</v>
      </c>
    </row>
    <row r="27" spans="2:8" ht="12.75" customHeight="1">
      <c r="B27" s="270" t="s">
        <v>502</v>
      </c>
      <c r="C27" s="267">
        <v>670</v>
      </c>
      <c r="D27" s="163">
        <f t="shared" si="0"/>
        <v>4.6628157839793998</v>
      </c>
      <c r="E27" s="164">
        <v>656</v>
      </c>
      <c r="F27" s="164">
        <v>9</v>
      </c>
      <c r="G27" s="164">
        <v>1</v>
      </c>
      <c r="H27" s="164">
        <v>4</v>
      </c>
    </row>
    <row r="28" spans="2:8" ht="24">
      <c r="B28" s="270" t="s">
        <v>503</v>
      </c>
      <c r="C28" s="268">
        <v>1798</v>
      </c>
      <c r="D28" s="163">
        <f t="shared" si="0"/>
        <v>12.513048924768599</v>
      </c>
      <c r="E28" s="165">
        <v>1794</v>
      </c>
      <c r="F28" s="164">
        <v>3</v>
      </c>
      <c r="G28" s="164">
        <v>1</v>
      </c>
      <c r="H28" s="164">
        <v>0</v>
      </c>
    </row>
    <row r="29" spans="2:8" ht="24">
      <c r="B29" s="270" t="s">
        <v>504</v>
      </c>
      <c r="C29" s="267">
        <v>96</v>
      </c>
      <c r="D29" s="163">
        <f t="shared" si="0"/>
        <v>0.66810494815227228</v>
      </c>
      <c r="E29" s="164">
        <v>96</v>
      </c>
      <c r="F29" s="164">
        <v>0</v>
      </c>
      <c r="G29" s="164">
        <v>0</v>
      </c>
      <c r="H29" s="164">
        <v>0</v>
      </c>
    </row>
    <row r="30" spans="2:8">
      <c r="B30" s="270" t="s">
        <v>505</v>
      </c>
      <c r="C30" s="267">
        <v>35</v>
      </c>
      <c r="D30" s="163">
        <f t="shared" si="0"/>
        <v>0.24357992901384926</v>
      </c>
      <c r="E30" s="164">
        <v>35</v>
      </c>
      <c r="F30" s="164">
        <v>0</v>
      </c>
      <c r="G30" s="164">
        <v>0</v>
      </c>
      <c r="H30" s="164">
        <v>0</v>
      </c>
    </row>
    <row r="31" spans="2:8" ht="14.25" customHeight="1">
      <c r="B31" s="270" t="s">
        <v>506</v>
      </c>
      <c r="C31" s="267">
        <v>95</v>
      </c>
      <c r="D31" s="163">
        <f t="shared" si="0"/>
        <v>0.6611455216090194</v>
      </c>
      <c r="E31" s="164">
        <v>95</v>
      </c>
      <c r="F31" s="164">
        <v>0</v>
      </c>
      <c r="G31" s="164">
        <v>0</v>
      </c>
      <c r="H31" s="164">
        <v>0</v>
      </c>
    </row>
    <row r="32" spans="2:8" ht="24">
      <c r="B32" s="270" t="s">
        <v>507</v>
      </c>
      <c r="C32" s="267">
        <v>158</v>
      </c>
      <c r="D32" s="163">
        <f t="shared" si="0"/>
        <v>1.099589393833948</v>
      </c>
      <c r="E32" s="164">
        <v>155</v>
      </c>
      <c r="F32" s="164">
        <v>3</v>
      </c>
      <c r="G32" s="164">
        <v>0</v>
      </c>
      <c r="H32" s="164">
        <v>0</v>
      </c>
    </row>
    <row r="33" spans="2:8" ht="24">
      <c r="B33" s="270" t="s">
        <v>508</v>
      </c>
      <c r="C33" s="268">
        <v>2354</v>
      </c>
      <c r="D33" s="163">
        <f t="shared" si="0"/>
        <v>16.382490082817174</v>
      </c>
      <c r="E33" s="165">
        <v>2351</v>
      </c>
      <c r="F33" s="164">
        <v>3</v>
      </c>
      <c r="G33" s="164">
        <v>0</v>
      </c>
      <c r="H33" s="164">
        <v>0</v>
      </c>
    </row>
    <row r="34" spans="2:8" ht="24">
      <c r="B34" s="270" t="s">
        <v>509</v>
      </c>
      <c r="C34" s="267">
        <v>212</v>
      </c>
      <c r="D34" s="163">
        <f t="shared" si="0"/>
        <v>1.4753984271696012</v>
      </c>
      <c r="E34" s="164">
        <v>211</v>
      </c>
      <c r="F34" s="164">
        <v>1</v>
      </c>
      <c r="G34" s="164">
        <v>0</v>
      </c>
      <c r="H34" s="164">
        <v>0</v>
      </c>
    </row>
    <row r="35" spans="2:8">
      <c r="B35" s="270" t="s">
        <v>510</v>
      </c>
      <c r="C35" s="268">
        <v>2185</v>
      </c>
      <c r="D35" s="163">
        <f t="shared" si="0"/>
        <v>15.206346997007447</v>
      </c>
      <c r="E35" s="165">
        <v>2185</v>
      </c>
      <c r="F35" s="164">
        <v>0</v>
      </c>
      <c r="G35" s="164">
        <v>0</v>
      </c>
      <c r="H35" s="164">
        <v>0</v>
      </c>
    </row>
    <row r="36" spans="2:8">
      <c r="B36" s="270" t="s">
        <v>511</v>
      </c>
      <c r="C36" s="267">
        <v>670</v>
      </c>
      <c r="D36" s="163">
        <f t="shared" si="0"/>
        <v>4.6628157839793998</v>
      </c>
      <c r="E36" s="164">
        <v>670</v>
      </c>
      <c r="F36" s="164">
        <v>0</v>
      </c>
      <c r="G36" s="164">
        <v>0</v>
      </c>
      <c r="H36" s="164">
        <v>0</v>
      </c>
    </row>
    <row r="37" spans="2:8">
      <c r="B37" s="270" t="s">
        <v>512</v>
      </c>
      <c r="C37" s="267">
        <v>557</v>
      </c>
      <c r="D37" s="163">
        <f t="shared" si="0"/>
        <v>3.8764005845918299</v>
      </c>
      <c r="E37" s="164">
        <v>557</v>
      </c>
      <c r="F37" s="164">
        <v>0</v>
      </c>
      <c r="G37" s="164">
        <v>0</v>
      </c>
      <c r="H37" s="164">
        <v>0</v>
      </c>
    </row>
    <row r="38" spans="2:8">
      <c r="B38" s="270" t="s">
        <v>513</v>
      </c>
      <c r="C38" s="267">
        <v>715</v>
      </c>
      <c r="D38" s="163">
        <f t="shared" si="0"/>
        <v>4.9759899784257779</v>
      </c>
      <c r="E38" s="164">
        <v>713</v>
      </c>
      <c r="F38" s="164">
        <v>2</v>
      </c>
      <c r="G38" s="164">
        <v>0</v>
      </c>
      <c r="H38" s="164">
        <v>0</v>
      </c>
    </row>
    <row r="39" spans="2:8" ht="24">
      <c r="B39" s="270" t="s">
        <v>514</v>
      </c>
      <c r="C39" s="267">
        <v>762</v>
      </c>
      <c r="D39" s="163">
        <f t="shared" si="0"/>
        <v>5.303083025958661</v>
      </c>
      <c r="E39" s="164">
        <v>762</v>
      </c>
      <c r="F39" s="164">
        <v>0</v>
      </c>
      <c r="G39" s="164">
        <v>0</v>
      </c>
      <c r="H39" s="164">
        <v>0</v>
      </c>
    </row>
    <row r="40" spans="2:8" ht="24">
      <c r="B40" s="270" t="s">
        <v>515</v>
      </c>
      <c r="C40" s="267">
        <v>256</v>
      </c>
      <c r="D40" s="163">
        <f t="shared" si="0"/>
        <v>1.7816131950727261</v>
      </c>
      <c r="E40" s="164">
        <v>256</v>
      </c>
      <c r="F40" s="164">
        <v>0</v>
      </c>
      <c r="G40" s="164">
        <v>0</v>
      </c>
      <c r="H40" s="164">
        <v>0</v>
      </c>
    </row>
    <row r="41" spans="2:8">
      <c r="B41" s="270" t="s">
        <v>516</v>
      </c>
      <c r="C41" s="267">
        <v>48</v>
      </c>
      <c r="D41" s="163">
        <f t="shared" si="0"/>
        <v>0.33405247407613614</v>
      </c>
      <c r="E41" s="164">
        <v>47</v>
      </c>
      <c r="F41" s="164">
        <v>0</v>
      </c>
      <c r="G41" s="164">
        <v>0</v>
      </c>
      <c r="H41" s="164">
        <v>1</v>
      </c>
    </row>
    <row r="42" spans="2:8" ht="36">
      <c r="B42" s="270" t="s">
        <v>517</v>
      </c>
      <c r="C42" s="267">
        <v>10</v>
      </c>
      <c r="D42" s="163">
        <f t="shared" si="0"/>
        <v>6.9594265432528363E-2</v>
      </c>
      <c r="E42" s="164">
        <v>10</v>
      </c>
      <c r="F42" s="164">
        <v>0</v>
      </c>
      <c r="G42" s="164">
        <v>0</v>
      </c>
      <c r="H42" s="164">
        <v>0</v>
      </c>
    </row>
    <row r="43" spans="2:8" ht="48.75" customHeight="1">
      <c r="B43" s="270" t="s">
        <v>518</v>
      </c>
      <c r="C43" s="267">
        <v>94</v>
      </c>
      <c r="D43" s="163">
        <f t="shared" si="0"/>
        <v>0.65418609506576653</v>
      </c>
      <c r="E43" s="164">
        <v>93</v>
      </c>
      <c r="F43" s="164">
        <v>1</v>
      </c>
      <c r="G43" s="164">
        <v>0</v>
      </c>
      <c r="H43" s="164">
        <v>0</v>
      </c>
    </row>
    <row r="44" spans="2:8">
      <c r="B44" s="270" t="s">
        <v>519</v>
      </c>
      <c r="C44" s="267">
        <v>42</v>
      </c>
      <c r="D44" s="163">
        <f t="shared" si="0"/>
        <v>0.29229591481661915</v>
      </c>
      <c r="E44" s="164">
        <v>42</v>
      </c>
      <c r="F44" s="164">
        <v>0</v>
      </c>
      <c r="G44" s="164">
        <v>0</v>
      </c>
      <c r="H44" s="164">
        <v>0</v>
      </c>
    </row>
    <row r="45" spans="2:8" ht="38.25" customHeight="1">
      <c r="B45" s="270" t="s">
        <v>520</v>
      </c>
      <c r="C45" s="267">
        <v>11</v>
      </c>
      <c r="D45" s="163">
        <f t="shared" si="0"/>
        <v>7.6553691975781199E-2</v>
      </c>
      <c r="E45" s="164">
        <v>10</v>
      </c>
      <c r="F45" s="164">
        <v>1</v>
      </c>
      <c r="G45" s="164">
        <v>0</v>
      </c>
      <c r="H45" s="164">
        <v>0</v>
      </c>
    </row>
    <row r="46" spans="2:8" ht="24">
      <c r="B46" s="270" t="s">
        <v>521</v>
      </c>
      <c r="C46" s="267">
        <v>9</v>
      </c>
      <c r="D46" s="163">
        <f t="shared" si="0"/>
        <v>6.2634838889275526E-2</v>
      </c>
      <c r="E46" s="164">
        <v>8</v>
      </c>
      <c r="F46" s="164">
        <v>1</v>
      </c>
      <c r="G46" s="164">
        <v>0</v>
      </c>
      <c r="H46" s="164">
        <v>0</v>
      </c>
    </row>
    <row r="47" spans="2:8" ht="24">
      <c r="B47" s="270" t="s">
        <v>522</v>
      </c>
      <c r="C47" s="267">
        <v>172</v>
      </c>
      <c r="D47" s="163">
        <f t="shared" si="0"/>
        <v>1.1970213654394877</v>
      </c>
      <c r="E47" s="164">
        <v>158</v>
      </c>
      <c r="F47" s="164">
        <v>7</v>
      </c>
      <c r="G47" s="164">
        <v>1</v>
      </c>
      <c r="H47" s="164">
        <v>6</v>
      </c>
    </row>
    <row r="48" spans="2:8">
      <c r="B48" s="166" t="s">
        <v>731</v>
      </c>
      <c r="C48" s="167">
        <v>14369</v>
      </c>
      <c r="D48" s="163">
        <f t="shared" si="0"/>
        <v>100</v>
      </c>
      <c r="E48" s="167">
        <v>14281</v>
      </c>
      <c r="F48" s="168">
        <v>65</v>
      </c>
      <c r="G48" s="168">
        <v>5</v>
      </c>
      <c r="H48" s="168">
        <v>18</v>
      </c>
    </row>
    <row r="52" spans="2:7">
      <c r="B52" s="453"/>
      <c r="C52" s="453"/>
      <c r="D52" s="453"/>
      <c r="E52" s="453"/>
      <c r="F52" s="453"/>
      <c r="G52" s="453"/>
    </row>
    <row r="53" spans="2:7">
      <c r="B53" s="266"/>
      <c r="C53" s="266"/>
      <c r="D53" s="266"/>
      <c r="E53" s="266"/>
      <c r="F53" s="266"/>
      <c r="G53" s="266"/>
    </row>
  </sheetData>
  <mergeCells count="2">
    <mergeCell ref="B2:H2"/>
    <mergeCell ref="B52:G5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workbookViewId="0">
      <selection activeCell="I12" sqref="I12"/>
    </sheetView>
  </sheetViews>
  <sheetFormatPr baseColWidth="10" defaultRowHeight="15"/>
  <cols>
    <col min="2" max="2" width="44.7109375" customWidth="1"/>
  </cols>
  <sheetData>
    <row r="1" spans="1:8">
      <c r="B1" s="271"/>
      <c r="C1" s="271"/>
      <c r="D1" s="271"/>
      <c r="E1" s="271"/>
      <c r="F1" s="271"/>
      <c r="G1" s="271"/>
      <c r="H1" s="271"/>
    </row>
    <row r="2" spans="1:8">
      <c r="A2" s="208"/>
      <c r="B2" s="438" t="s">
        <v>818</v>
      </c>
      <c r="C2" s="439"/>
      <c r="D2" s="439"/>
      <c r="E2" s="439"/>
      <c r="F2" s="439"/>
      <c r="G2" s="439"/>
      <c r="H2" s="440"/>
    </row>
    <row r="3" spans="1:8">
      <c r="B3" s="169" t="s">
        <v>819</v>
      </c>
      <c r="C3" s="94" t="s">
        <v>0</v>
      </c>
      <c r="D3" s="103" t="s">
        <v>736</v>
      </c>
      <c r="E3" s="94" t="s">
        <v>1</v>
      </c>
      <c r="F3" s="94" t="s">
        <v>2</v>
      </c>
      <c r="G3" s="94" t="s">
        <v>3</v>
      </c>
      <c r="H3" s="94" t="s">
        <v>4</v>
      </c>
    </row>
    <row r="4" spans="1:8" ht="15.75" customHeight="1">
      <c r="B4" s="275" t="s">
        <v>523</v>
      </c>
      <c r="C4" s="276">
        <v>713</v>
      </c>
      <c r="D4" s="277">
        <f>C4/C$166*100</f>
        <v>4.9620711253392722</v>
      </c>
      <c r="E4" s="278">
        <v>700</v>
      </c>
      <c r="F4" s="278">
        <v>7</v>
      </c>
      <c r="G4" s="278">
        <v>0</v>
      </c>
      <c r="H4" s="278">
        <v>6</v>
      </c>
    </row>
    <row r="5" spans="1:8">
      <c r="B5" s="275" t="s">
        <v>524</v>
      </c>
      <c r="C5" s="276">
        <v>199</v>
      </c>
      <c r="D5" s="277">
        <f t="shared" ref="D5:D68" si="0">C5/C$166*100</f>
        <v>1.3849258821073143</v>
      </c>
      <c r="E5" s="278">
        <v>198</v>
      </c>
      <c r="F5" s="278">
        <v>1</v>
      </c>
      <c r="G5" s="278">
        <v>0</v>
      </c>
      <c r="H5" s="278">
        <v>0</v>
      </c>
    </row>
    <row r="6" spans="1:8" ht="36">
      <c r="B6" s="275" t="s">
        <v>525</v>
      </c>
      <c r="C6" s="276">
        <v>150</v>
      </c>
      <c r="D6" s="277">
        <f t="shared" si="0"/>
        <v>1.0439139814879255</v>
      </c>
      <c r="E6" s="278">
        <v>148</v>
      </c>
      <c r="F6" s="278">
        <v>2</v>
      </c>
      <c r="G6" s="278">
        <v>0</v>
      </c>
      <c r="H6" s="278">
        <v>0</v>
      </c>
    </row>
    <row r="7" spans="1:8" ht="48">
      <c r="B7" s="275" t="s">
        <v>526</v>
      </c>
      <c r="C7" s="170">
        <v>2312</v>
      </c>
      <c r="D7" s="277">
        <f t="shared" si="0"/>
        <v>16.090194168000558</v>
      </c>
      <c r="E7" s="272">
        <v>2308</v>
      </c>
      <c r="F7" s="278">
        <v>3</v>
      </c>
      <c r="G7" s="278">
        <v>1</v>
      </c>
      <c r="H7" s="278">
        <v>0</v>
      </c>
    </row>
    <row r="8" spans="1:8" ht="24">
      <c r="B8" s="275" t="s">
        <v>527</v>
      </c>
      <c r="C8" s="276">
        <v>2</v>
      </c>
      <c r="D8" s="277">
        <f t="shared" si="0"/>
        <v>1.3918853086505673E-2</v>
      </c>
      <c r="E8" s="278">
        <v>2</v>
      </c>
      <c r="F8" s="278">
        <v>0</v>
      </c>
      <c r="G8" s="278">
        <v>0</v>
      </c>
      <c r="H8" s="278">
        <v>0</v>
      </c>
    </row>
    <row r="9" spans="1:8" ht="36">
      <c r="B9" s="275" t="s">
        <v>528</v>
      </c>
      <c r="C9" s="276">
        <v>29</v>
      </c>
      <c r="D9" s="277">
        <f t="shared" si="0"/>
        <v>0.20182336975433224</v>
      </c>
      <c r="E9" s="278">
        <v>29</v>
      </c>
      <c r="F9" s="278">
        <v>0</v>
      </c>
      <c r="G9" s="278">
        <v>0</v>
      </c>
      <c r="H9" s="278">
        <v>0</v>
      </c>
    </row>
    <row r="10" spans="1:8" ht="24">
      <c r="B10" s="275" t="s">
        <v>529</v>
      </c>
      <c r="C10" s="276">
        <v>502</v>
      </c>
      <c r="D10" s="277">
        <f t="shared" si="0"/>
        <v>3.4936321247129234</v>
      </c>
      <c r="E10" s="278">
        <v>498</v>
      </c>
      <c r="F10" s="278">
        <v>2</v>
      </c>
      <c r="G10" s="278">
        <v>0</v>
      </c>
      <c r="H10" s="278">
        <v>2</v>
      </c>
    </row>
    <row r="11" spans="1:8" ht="24">
      <c r="B11" s="275" t="s">
        <v>530</v>
      </c>
      <c r="C11" s="276">
        <v>59</v>
      </c>
      <c r="D11" s="277">
        <f t="shared" si="0"/>
        <v>0.41060616605191735</v>
      </c>
      <c r="E11" s="278">
        <v>57</v>
      </c>
      <c r="F11" s="278">
        <v>2</v>
      </c>
      <c r="G11" s="278">
        <v>0</v>
      </c>
      <c r="H11" s="278">
        <v>0</v>
      </c>
    </row>
    <row r="12" spans="1:8" ht="36">
      <c r="B12" s="275" t="s">
        <v>531</v>
      </c>
      <c r="C12" s="276">
        <v>196</v>
      </c>
      <c r="D12" s="277">
        <f t="shared" si="0"/>
        <v>1.3640476024775559</v>
      </c>
      <c r="E12" s="278">
        <v>192</v>
      </c>
      <c r="F12" s="278">
        <v>2</v>
      </c>
      <c r="G12" s="278">
        <v>0</v>
      </c>
      <c r="H12" s="278">
        <v>2</v>
      </c>
    </row>
    <row r="13" spans="1:8" ht="36">
      <c r="B13" s="275" t="s">
        <v>532</v>
      </c>
      <c r="C13" s="276">
        <v>28</v>
      </c>
      <c r="D13" s="277">
        <f t="shared" si="0"/>
        <v>0.19486394321107942</v>
      </c>
      <c r="E13" s="278">
        <v>26</v>
      </c>
      <c r="F13" s="278">
        <v>1</v>
      </c>
      <c r="G13" s="278">
        <v>1</v>
      </c>
      <c r="H13" s="278">
        <v>0</v>
      </c>
    </row>
    <row r="14" spans="1:8" ht="36">
      <c r="B14" s="275" t="s">
        <v>533</v>
      </c>
      <c r="C14" s="276">
        <v>4</v>
      </c>
      <c r="D14" s="277">
        <f t="shared" si="0"/>
        <v>2.7837706173011345E-2</v>
      </c>
      <c r="E14" s="278">
        <v>4</v>
      </c>
      <c r="F14" s="278">
        <v>0</v>
      </c>
      <c r="G14" s="278">
        <v>0</v>
      </c>
      <c r="H14" s="278">
        <v>0</v>
      </c>
    </row>
    <row r="15" spans="1:8" ht="36">
      <c r="B15" s="275" t="s">
        <v>534</v>
      </c>
      <c r="C15" s="276">
        <v>12</v>
      </c>
      <c r="D15" s="277">
        <f t="shared" si="0"/>
        <v>8.3513118519034035E-2</v>
      </c>
      <c r="E15" s="278">
        <v>12</v>
      </c>
      <c r="F15" s="278">
        <v>0</v>
      </c>
      <c r="G15" s="278">
        <v>0</v>
      </c>
      <c r="H15" s="278">
        <v>0</v>
      </c>
    </row>
    <row r="16" spans="1:8" ht="24">
      <c r="B16" s="275" t="s">
        <v>535</v>
      </c>
      <c r="C16" s="276">
        <v>16</v>
      </c>
      <c r="D16" s="277">
        <f t="shared" si="0"/>
        <v>0.11135082469204538</v>
      </c>
      <c r="E16" s="278">
        <v>16</v>
      </c>
      <c r="F16" s="278">
        <v>0</v>
      </c>
      <c r="G16" s="278">
        <v>0</v>
      </c>
      <c r="H16" s="278">
        <v>0</v>
      </c>
    </row>
    <row r="17" spans="2:8">
      <c r="B17" s="275" t="s">
        <v>536</v>
      </c>
      <c r="C17" s="276">
        <v>2</v>
      </c>
      <c r="D17" s="277">
        <f t="shared" si="0"/>
        <v>1.3918853086505673E-2</v>
      </c>
      <c r="E17" s="278">
        <v>2</v>
      </c>
      <c r="F17" s="278">
        <v>0</v>
      </c>
      <c r="G17" s="278">
        <v>0</v>
      </c>
      <c r="H17" s="278">
        <v>0</v>
      </c>
    </row>
    <row r="18" spans="2:8" ht="36">
      <c r="B18" s="275" t="s">
        <v>537</v>
      </c>
      <c r="C18" s="276">
        <v>2</v>
      </c>
      <c r="D18" s="277">
        <f t="shared" si="0"/>
        <v>1.3918853086505673E-2</v>
      </c>
      <c r="E18" s="278">
        <v>2</v>
      </c>
      <c r="F18" s="278">
        <v>0</v>
      </c>
      <c r="G18" s="278">
        <v>0</v>
      </c>
      <c r="H18" s="278">
        <v>0</v>
      </c>
    </row>
    <row r="19" spans="2:8" ht="36">
      <c r="B19" s="275" t="s">
        <v>538</v>
      </c>
      <c r="C19" s="276">
        <v>65</v>
      </c>
      <c r="D19" s="277">
        <f t="shared" si="0"/>
        <v>0.45236272531143434</v>
      </c>
      <c r="E19" s="278">
        <v>63</v>
      </c>
      <c r="F19" s="278">
        <v>2</v>
      </c>
      <c r="G19" s="278">
        <v>0</v>
      </c>
      <c r="H19" s="278">
        <v>0</v>
      </c>
    </row>
    <row r="20" spans="2:8" ht="24">
      <c r="B20" s="275" t="s">
        <v>539</v>
      </c>
      <c r="C20" s="276">
        <v>28</v>
      </c>
      <c r="D20" s="277">
        <f t="shared" si="0"/>
        <v>0.19486394321107942</v>
      </c>
      <c r="E20" s="278">
        <v>27</v>
      </c>
      <c r="F20" s="278">
        <v>1</v>
      </c>
      <c r="G20" s="278">
        <v>0</v>
      </c>
      <c r="H20" s="278">
        <v>0</v>
      </c>
    </row>
    <row r="21" spans="2:8">
      <c r="B21" s="275" t="s">
        <v>540</v>
      </c>
      <c r="C21" s="276">
        <v>3</v>
      </c>
      <c r="D21" s="277">
        <f t="shared" si="0"/>
        <v>2.0878279629758509E-2</v>
      </c>
      <c r="E21" s="278">
        <v>3</v>
      </c>
      <c r="F21" s="278">
        <v>0</v>
      </c>
      <c r="G21" s="278">
        <v>0</v>
      </c>
      <c r="H21" s="278">
        <v>0</v>
      </c>
    </row>
    <row r="22" spans="2:8" ht="36">
      <c r="B22" s="275" t="s">
        <v>541</v>
      </c>
      <c r="C22" s="276">
        <v>9</v>
      </c>
      <c r="D22" s="277">
        <f t="shared" si="0"/>
        <v>6.2634838889275526E-2</v>
      </c>
      <c r="E22" s="278">
        <v>9</v>
      </c>
      <c r="F22" s="278">
        <v>0</v>
      </c>
      <c r="G22" s="278">
        <v>0</v>
      </c>
      <c r="H22" s="278">
        <v>0</v>
      </c>
    </row>
    <row r="23" spans="2:8" ht="36">
      <c r="B23" s="275" t="s">
        <v>542</v>
      </c>
      <c r="C23" s="276">
        <v>34</v>
      </c>
      <c r="D23" s="277">
        <f t="shared" si="0"/>
        <v>0.23662050247059643</v>
      </c>
      <c r="E23" s="278">
        <v>33</v>
      </c>
      <c r="F23" s="278">
        <v>1</v>
      </c>
      <c r="G23" s="278">
        <v>0</v>
      </c>
      <c r="H23" s="278">
        <v>0</v>
      </c>
    </row>
    <row r="24" spans="2:8" ht="36">
      <c r="B24" s="275" t="s">
        <v>543</v>
      </c>
      <c r="C24" s="276">
        <v>28</v>
      </c>
      <c r="D24" s="277">
        <f t="shared" si="0"/>
        <v>0.19486394321107942</v>
      </c>
      <c r="E24" s="278">
        <v>28</v>
      </c>
      <c r="F24" s="278">
        <v>0</v>
      </c>
      <c r="G24" s="278">
        <v>0</v>
      </c>
      <c r="H24" s="278">
        <v>0</v>
      </c>
    </row>
    <row r="25" spans="2:8" ht="36">
      <c r="B25" s="275" t="s">
        <v>544</v>
      </c>
      <c r="C25" s="276">
        <v>5</v>
      </c>
      <c r="D25" s="277">
        <f t="shared" si="0"/>
        <v>3.4797132716264181E-2</v>
      </c>
      <c r="E25" s="278">
        <v>5</v>
      </c>
      <c r="F25" s="278">
        <v>0</v>
      </c>
      <c r="G25" s="278">
        <v>0</v>
      </c>
      <c r="H25" s="278">
        <v>0</v>
      </c>
    </row>
    <row r="26" spans="2:8">
      <c r="B26" s="275" t="s">
        <v>545</v>
      </c>
      <c r="C26" s="276">
        <v>26</v>
      </c>
      <c r="D26" s="277">
        <f t="shared" si="0"/>
        <v>0.18094509012457374</v>
      </c>
      <c r="E26" s="278">
        <v>26</v>
      </c>
      <c r="F26" s="278">
        <v>0</v>
      </c>
      <c r="G26" s="278">
        <v>0</v>
      </c>
      <c r="H26" s="278">
        <v>0</v>
      </c>
    </row>
    <row r="27" spans="2:8" ht="24">
      <c r="B27" s="275" t="s">
        <v>546</v>
      </c>
      <c r="C27" s="276">
        <v>602</v>
      </c>
      <c r="D27" s="277">
        <f t="shared" si="0"/>
        <v>4.1895747790382067</v>
      </c>
      <c r="E27" s="278">
        <v>601</v>
      </c>
      <c r="F27" s="278">
        <v>1</v>
      </c>
      <c r="G27" s="278">
        <v>0</v>
      </c>
      <c r="H27" s="278">
        <v>0</v>
      </c>
    </row>
    <row r="28" spans="2:8" ht="24">
      <c r="B28" s="275" t="s">
        <v>547</v>
      </c>
      <c r="C28" s="276">
        <v>10</v>
      </c>
      <c r="D28" s="277">
        <f t="shared" si="0"/>
        <v>6.9594265432528363E-2</v>
      </c>
      <c r="E28" s="278">
        <v>10</v>
      </c>
      <c r="F28" s="278">
        <v>0</v>
      </c>
      <c r="G28" s="278">
        <v>0</v>
      </c>
      <c r="H28" s="278">
        <v>0</v>
      </c>
    </row>
    <row r="29" spans="2:8" ht="24">
      <c r="B29" s="275" t="s">
        <v>548</v>
      </c>
      <c r="C29" s="276">
        <v>11</v>
      </c>
      <c r="D29" s="277">
        <f t="shared" si="0"/>
        <v>7.6553691975781199E-2</v>
      </c>
      <c r="E29" s="278">
        <v>11</v>
      </c>
      <c r="F29" s="278">
        <v>0</v>
      </c>
      <c r="G29" s="278">
        <v>0</v>
      </c>
      <c r="H29" s="278">
        <v>0</v>
      </c>
    </row>
    <row r="30" spans="2:8" ht="24">
      <c r="B30" s="275" t="s">
        <v>549</v>
      </c>
      <c r="C30" s="276">
        <v>78</v>
      </c>
      <c r="D30" s="277">
        <f t="shared" si="0"/>
        <v>0.54283527037372115</v>
      </c>
      <c r="E30" s="278">
        <v>77</v>
      </c>
      <c r="F30" s="278">
        <v>1</v>
      </c>
      <c r="G30" s="278">
        <v>0</v>
      </c>
      <c r="H30" s="278">
        <v>0</v>
      </c>
    </row>
    <row r="31" spans="2:8" ht="24">
      <c r="B31" s="275" t="s">
        <v>550</v>
      </c>
      <c r="C31" s="276">
        <v>60</v>
      </c>
      <c r="D31" s="277">
        <f t="shared" si="0"/>
        <v>0.41756559259517018</v>
      </c>
      <c r="E31" s="278">
        <v>60</v>
      </c>
      <c r="F31" s="278">
        <v>0</v>
      </c>
      <c r="G31" s="278">
        <v>0</v>
      </c>
      <c r="H31" s="278">
        <v>0</v>
      </c>
    </row>
    <row r="32" spans="2:8" ht="24">
      <c r="B32" s="275" t="s">
        <v>551</v>
      </c>
      <c r="C32" s="276">
        <v>2</v>
      </c>
      <c r="D32" s="277">
        <f t="shared" si="0"/>
        <v>1.3918853086505673E-2</v>
      </c>
      <c r="E32" s="278">
        <v>2</v>
      </c>
      <c r="F32" s="278">
        <v>0</v>
      </c>
      <c r="G32" s="278">
        <v>0</v>
      </c>
      <c r="H32" s="278">
        <v>0</v>
      </c>
    </row>
    <row r="33" spans="2:8" ht="24">
      <c r="B33" s="275" t="s">
        <v>552</v>
      </c>
      <c r="C33" s="276">
        <v>9</v>
      </c>
      <c r="D33" s="277">
        <f t="shared" si="0"/>
        <v>6.2634838889275526E-2</v>
      </c>
      <c r="E33" s="278">
        <v>9</v>
      </c>
      <c r="F33" s="278">
        <v>0</v>
      </c>
      <c r="G33" s="278">
        <v>0</v>
      </c>
      <c r="H33" s="278">
        <v>0</v>
      </c>
    </row>
    <row r="34" spans="2:8" ht="36">
      <c r="B34" s="275" t="s">
        <v>553</v>
      </c>
      <c r="C34" s="276">
        <v>54</v>
      </c>
      <c r="D34" s="277">
        <f t="shared" si="0"/>
        <v>0.37580903333565313</v>
      </c>
      <c r="E34" s="278">
        <v>54</v>
      </c>
      <c r="F34" s="278">
        <v>0</v>
      </c>
      <c r="G34" s="278">
        <v>0</v>
      </c>
      <c r="H34" s="278">
        <v>0</v>
      </c>
    </row>
    <row r="35" spans="2:8" ht="24">
      <c r="B35" s="275" t="s">
        <v>554</v>
      </c>
      <c r="C35" s="276">
        <v>32</v>
      </c>
      <c r="D35" s="277">
        <f t="shared" si="0"/>
        <v>0.22270164938409076</v>
      </c>
      <c r="E35" s="278">
        <v>32</v>
      </c>
      <c r="F35" s="278">
        <v>0</v>
      </c>
      <c r="G35" s="278">
        <v>0</v>
      </c>
      <c r="H35" s="278">
        <v>0</v>
      </c>
    </row>
    <row r="36" spans="2:8">
      <c r="B36" s="275" t="s">
        <v>555</v>
      </c>
      <c r="C36" s="276">
        <v>5</v>
      </c>
      <c r="D36" s="277">
        <f t="shared" si="0"/>
        <v>3.4797132716264181E-2</v>
      </c>
      <c r="E36" s="278">
        <v>5</v>
      </c>
      <c r="F36" s="278">
        <v>0</v>
      </c>
      <c r="G36" s="278">
        <v>0</v>
      </c>
      <c r="H36" s="278">
        <v>0</v>
      </c>
    </row>
    <row r="37" spans="2:8" ht="24">
      <c r="B37" s="275" t="s">
        <v>556</v>
      </c>
      <c r="C37" s="276">
        <v>60</v>
      </c>
      <c r="D37" s="277">
        <f t="shared" si="0"/>
        <v>0.41756559259517018</v>
      </c>
      <c r="E37" s="278">
        <v>60</v>
      </c>
      <c r="F37" s="278">
        <v>0</v>
      </c>
      <c r="G37" s="278">
        <v>0</v>
      </c>
      <c r="H37" s="278">
        <v>0</v>
      </c>
    </row>
    <row r="38" spans="2:8" ht="24">
      <c r="B38" s="275" t="s">
        <v>557</v>
      </c>
      <c r="C38" s="276">
        <v>22</v>
      </c>
      <c r="D38" s="277">
        <f t="shared" si="0"/>
        <v>0.1531073839515624</v>
      </c>
      <c r="E38" s="278">
        <v>22</v>
      </c>
      <c r="F38" s="278">
        <v>0</v>
      </c>
      <c r="G38" s="278">
        <v>0</v>
      </c>
      <c r="H38" s="278">
        <v>0</v>
      </c>
    </row>
    <row r="39" spans="2:8" ht="24">
      <c r="B39" s="275" t="s">
        <v>558</v>
      </c>
      <c r="C39" s="276">
        <v>5</v>
      </c>
      <c r="D39" s="277">
        <f t="shared" si="0"/>
        <v>3.4797132716264181E-2</v>
      </c>
      <c r="E39" s="278">
        <v>5</v>
      </c>
      <c r="F39" s="278">
        <v>0</v>
      </c>
      <c r="G39" s="278">
        <v>0</v>
      </c>
      <c r="H39" s="278">
        <v>0</v>
      </c>
    </row>
    <row r="40" spans="2:8" ht="24">
      <c r="B40" s="275" t="s">
        <v>559</v>
      </c>
      <c r="C40" s="276">
        <v>5</v>
      </c>
      <c r="D40" s="277">
        <f t="shared" si="0"/>
        <v>3.4797132716264181E-2</v>
      </c>
      <c r="E40" s="278">
        <v>5</v>
      </c>
      <c r="F40" s="278">
        <v>0</v>
      </c>
      <c r="G40" s="278">
        <v>0</v>
      </c>
      <c r="H40" s="278">
        <v>0</v>
      </c>
    </row>
    <row r="41" spans="2:8" ht="24">
      <c r="B41" s="275" t="s">
        <v>560</v>
      </c>
      <c r="C41" s="276">
        <v>8</v>
      </c>
      <c r="D41" s="277">
        <f t="shared" si="0"/>
        <v>5.567541234602269E-2</v>
      </c>
      <c r="E41" s="278">
        <v>8</v>
      </c>
      <c r="F41" s="278">
        <v>0</v>
      </c>
      <c r="G41" s="278">
        <v>0</v>
      </c>
      <c r="H41" s="278">
        <v>0</v>
      </c>
    </row>
    <row r="42" spans="2:8" ht="36">
      <c r="B42" s="275" t="s">
        <v>561</v>
      </c>
      <c r="C42" s="276">
        <v>58</v>
      </c>
      <c r="D42" s="277">
        <f t="shared" si="0"/>
        <v>0.40364673950866448</v>
      </c>
      <c r="E42" s="278">
        <v>58</v>
      </c>
      <c r="F42" s="278">
        <v>0</v>
      </c>
      <c r="G42" s="278">
        <v>0</v>
      </c>
      <c r="H42" s="278">
        <v>0</v>
      </c>
    </row>
    <row r="43" spans="2:8">
      <c r="B43" s="275" t="s">
        <v>562</v>
      </c>
      <c r="C43" s="276">
        <v>21</v>
      </c>
      <c r="D43" s="277">
        <f t="shared" si="0"/>
        <v>0.14614795740830958</v>
      </c>
      <c r="E43" s="278">
        <v>21</v>
      </c>
      <c r="F43" s="278">
        <v>0</v>
      </c>
      <c r="G43" s="278">
        <v>0</v>
      </c>
      <c r="H43" s="278">
        <v>0</v>
      </c>
    </row>
    <row r="44" spans="2:8" ht="24">
      <c r="B44" s="275" t="s">
        <v>563</v>
      </c>
      <c r="C44" s="276">
        <v>61</v>
      </c>
      <c r="D44" s="277">
        <f t="shared" si="0"/>
        <v>0.42452501913842294</v>
      </c>
      <c r="E44" s="278">
        <v>61</v>
      </c>
      <c r="F44" s="278">
        <v>0</v>
      </c>
      <c r="G44" s="278">
        <v>0</v>
      </c>
      <c r="H44" s="278">
        <v>0</v>
      </c>
    </row>
    <row r="45" spans="2:8" ht="24">
      <c r="B45" s="275" t="s">
        <v>564</v>
      </c>
      <c r="C45" s="276">
        <v>2</v>
      </c>
      <c r="D45" s="277">
        <f t="shared" si="0"/>
        <v>1.3918853086505673E-2</v>
      </c>
      <c r="E45" s="278">
        <v>2</v>
      </c>
      <c r="F45" s="278">
        <v>0</v>
      </c>
      <c r="G45" s="278">
        <v>0</v>
      </c>
      <c r="H45" s="278">
        <v>0</v>
      </c>
    </row>
    <row r="46" spans="2:8" ht="24">
      <c r="B46" s="275" t="s">
        <v>565</v>
      </c>
      <c r="C46" s="276">
        <v>28</v>
      </c>
      <c r="D46" s="277">
        <f t="shared" si="0"/>
        <v>0.19486394321107942</v>
      </c>
      <c r="E46" s="278">
        <v>28</v>
      </c>
      <c r="F46" s="278">
        <v>0</v>
      </c>
      <c r="G46" s="278">
        <v>0</v>
      </c>
      <c r="H46" s="278">
        <v>0</v>
      </c>
    </row>
    <row r="47" spans="2:8" ht="24">
      <c r="B47" s="275" t="s">
        <v>566</v>
      </c>
      <c r="C47" s="276">
        <v>43</v>
      </c>
      <c r="D47" s="277">
        <f t="shared" si="0"/>
        <v>0.29925534135987192</v>
      </c>
      <c r="E47" s="278">
        <v>43</v>
      </c>
      <c r="F47" s="278">
        <v>0</v>
      </c>
      <c r="G47" s="278">
        <v>0</v>
      </c>
      <c r="H47" s="278">
        <v>0</v>
      </c>
    </row>
    <row r="48" spans="2:8" ht="24">
      <c r="B48" s="275" t="s">
        <v>567</v>
      </c>
      <c r="C48" s="276">
        <v>10</v>
      </c>
      <c r="D48" s="277">
        <f t="shared" si="0"/>
        <v>6.9594265432528363E-2</v>
      </c>
      <c r="E48" s="278">
        <v>9</v>
      </c>
      <c r="F48" s="278">
        <v>1</v>
      </c>
      <c r="G48" s="278">
        <v>0</v>
      </c>
      <c r="H48" s="278">
        <v>0</v>
      </c>
    </row>
    <row r="49" spans="2:8" ht="24">
      <c r="B49" s="275" t="s">
        <v>881</v>
      </c>
      <c r="C49" s="276">
        <v>2</v>
      </c>
      <c r="D49" s="277">
        <f t="shared" si="0"/>
        <v>1.3918853086505673E-2</v>
      </c>
      <c r="E49" s="278">
        <v>2</v>
      </c>
      <c r="F49" s="278">
        <v>0</v>
      </c>
      <c r="G49" s="278">
        <v>0</v>
      </c>
      <c r="H49" s="278">
        <v>0</v>
      </c>
    </row>
    <row r="50" spans="2:8" ht="24">
      <c r="B50" s="275" t="s">
        <v>568</v>
      </c>
      <c r="C50" s="276">
        <v>11</v>
      </c>
      <c r="D50" s="277">
        <f t="shared" si="0"/>
        <v>7.6553691975781199E-2</v>
      </c>
      <c r="E50" s="278">
        <v>11</v>
      </c>
      <c r="F50" s="278">
        <v>0</v>
      </c>
      <c r="G50" s="278">
        <v>0</v>
      </c>
      <c r="H50" s="278">
        <v>0</v>
      </c>
    </row>
    <row r="51" spans="2:8" ht="48">
      <c r="B51" s="275" t="s">
        <v>569</v>
      </c>
      <c r="C51" s="276">
        <v>5</v>
      </c>
      <c r="D51" s="277">
        <f t="shared" si="0"/>
        <v>3.4797132716264181E-2</v>
      </c>
      <c r="E51" s="278">
        <v>5</v>
      </c>
      <c r="F51" s="278">
        <v>0</v>
      </c>
      <c r="G51" s="278">
        <v>0</v>
      </c>
      <c r="H51" s="278">
        <v>0</v>
      </c>
    </row>
    <row r="52" spans="2:8" ht="36">
      <c r="B52" s="275" t="s">
        <v>570</v>
      </c>
      <c r="C52" s="276">
        <v>11</v>
      </c>
      <c r="D52" s="277">
        <f t="shared" si="0"/>
        <v>7.6553691975781199E-2</v>
      </c>
      <c r="E52" s="278">
        <v>11</v>
      </c>
      <c r="F52" s="278">
        <v>0</v>
      </c>
      <c r="G52" s="278">
        <v>0</v>
      </c>
      <c r="H52" s="278">
        <v>0</v>
      </c>
    </row>
    <row r="53" spans="2:8" ht="24">
      <c r="B53" s="275" t="s">
        <v>571</v>
      </c>
      <c r="C53" s="276">
        <v>13</v>
      </c>
      <c r="D53" s="277">
        <f t="shared" si="0"/>
        <v>9.0472545062286872E-2</v>
      </c>
      <c r="E53" s="278">
        <v>13</v>
      </c>
      <c r="F53" s="278">
        <v>0</v>
      </c>
      <c r="G53" s="278">
        <v>0</v>
      </c>
      <c r="H53" s="278">
        <v>0</v>
      </c>
    </row>
    <row r="54" spans="2:8" ht="24">
      <c r="B54" s="275" t="s">
        <v>572</v>
      </c>
      <c r="C54" s="276">
        <v>10</v>
      </c>
      <c r="D54" s="277">
        <f t="shared" si="0"/>
        <v>6.9594265432528363E-2</v>
      </c>
      <c r="E54" s="278">
        <v>10</v>
      </c>
      <c r="F54" s="278">
        <v>0</v>
      </c>
      <c r="G54" s="278">
        <v>0</v>
      </c>
      <c r="H54" s="278">
        <v>0</v>
      </c>
    </row>
    <row r="55" spans="2:8" ht="36">
      <c r="B55" s="275" t="s">
        <v>573</v>
      </c>
      <c r="C55" s="276">
        <v>4</v>
      </c>
      <c r="D55" s="277">
        <f t="shared" si="0"/>
        <v>2.7837706173011345E-2</v>
      </c>
      <c r="E55" s="278">
        <v>4</v>
      </c>
      <c r="F55" s="278">
        <v>0</v>
      </c>
      <c r="G55" s="278">
        <v>0</v>
      </c>
      <c r="H55" s="278">
        <v>0</v>
      </c>
    </row>
    <row r="56" spans="2:8" ht="36">
      <c r="B56" s="275" t="s">
        <v>574</v>
      </c>
      <c r="C56" s="276">
        <v>3</v>
      </c>
      <c r="D56" s="277">
        <f t="shared" si="0"/>
        <v>2.0878279629758509E-2</v>
      </c>
      <c r="E56" s="278">
        <v>3</v>
      </c>
      <c r="F56" s="278">
        <v>0</v>
      </c>
      <c r="G56" s="278">
        <v>0</v>
      </c>
      <c r="H56" s="278">
        <v>0</v>
      </c>
    </row>
    <row r="57" spans="2:8" ht="24">
      <c r="B57" s="275" t="s">
        <v>575</v>
      </c>
      <c r="C57" s="276">
        <v>6</v>
      </c>
      <c r="D57" s="277">
        <f t="shared" si="0"/>
        <v>4.1756559259517018E-2</v>
      </c>
      <c r="E57" s="278">
        <v>6</v>
      </c>
      <c r="F57" s="278">
        <v>0</v>
      </c>
      <c r="G57" s="278">
        <v>0</v>
      </c>
      <c r="H57" s="278">
        <v>0</v>
      </c>
    </row>
    <row r="58" spans="2:8" ht="24">
      <c r="B58" s="275" t="s">
        <v>882</v>
      </c>
      <c r="C58" s="276">
        <v>4</v>
      </c>
      <c r="D58" s="277">
        <f t="shared" si="0"/>
        <v>2.7837706173011345E-2</v>
      </c>
      <c r="E58" s="278">
        <v>4</v>
      </c>
      <c r="F58" s="278">
        <v>0</v>
      </c>
      <c r="G58" s="278">
        <v>0</v>
      </c>
      <c r="H58" s="278">
        <v>0</v>
      </c>
    </row>
    <row r="59" spans="2:8" ht="36">
      <c r="B59" s="275" t="s">
        <v>576</v>
      </c>
      <c r="C59" s="276">
        <v>27</v>
      </c>
      <c r="D59" s="277">
        <f t="shared" si="0"/>
        <v>0.18790451666782657</v>
      </c>
      <c r="E59" s="278">
        <v>27</v>
      </c>
      <c r="F59" s="278">
        <v>0</v>
      </c>
      <c r="G59" s="278">
        <v>0</v>
      </c>
      <c r="H59" s="278">
        <v>0</v>
      </c>
    </row>
    <row r="60" spans="2:8" ht="24">
      <c r="B60" s="275" t="s">
        <v>577</v>
      </c>
      <c r="C60" s="276">
        <v>8</v>
      </c>
      <c r="D60" s="277">
        <f t="shared" si="0"/>
        <v>5.567541234602269E-2</v>
      </c>
      <c r="E60" s="278">
        <v>8</v>
      </c>
      <c r="F60" s="278">
        <v>0</v>
      </c>
      <c r="G60" s="278">
        <v>0</v>
      </c>
      <c r="H60" s="278">
        <v>0</v>
      </c>
    </row>
    <row r="61" spans="2:8" ht="36">
      <c r="B61" s="275" t="s">
        <v>578</v>
      </c>
      <c r="C61" s="276">
        <v>50</v>
      </c>
      <c r="D61" s="277">
        <f t="shared" si="0"/>
        <v>0.34797132716264179</v>
      </c>
      <c r="E61" s="278">
        <v>49</v>
      </c>
      <c r="F61" s="278">
        <v>1</v>
      </c>
      <c r="G61" s="278">
        <v>0</v>
      </c>
      <c r="H61" s="278">
        <v>0</v>
      </c>
    </row>
    <row r="62" spans="2:8" ht="36">
      <c r="B62" s="275" t="s">
        <v>579</v>
      </c>
      <c r="C62" s="276">
        <v>5</v>
      </c>
      <c r="D62" s="277">
        <f t="shared" si="0"/>
        <v>3.4797132716264181E-2</v>
      </c>
      <c r="E62" s="278">
        <v>5</v>
      </c>
      <c r="F62" s="278">
        <v>0</v>
      </c>
      <c r="G62" s="278">
        <v>0</v>
      </c>
      <c r="H62" s="278">
        <v>0</v>
      </c>
    </row>
    <row r="63" spans="2:8" ht="24">
      <c r="B63" s="275" t="s">
        <v>580</v>
      </c>
      <c r="C63" s="276">
        <v>3</v>
      </c>
      <c r="D63" s="277">
        <f t="shared" si="0"/>
        <v>2.0878279629758509E-2</v>
      </c>
      <c r="E63" s="278">
        <v>3</v>
      </c>
      <c r="F63" s="278">
        <v>0</v>
      </c>
      <c r="G63" s="278">
        <v>0</v>
      </c>
      <c r="H63" s="278">
        <v>0</v>
      </c>
    </row>
    <row r="64" spans="2:8" ht="36">
      <c r="B64" s="275" t="s">
        <v>581</v>
      </c>
      <c r="C64" s="276">
        <v>13</v>
      </c>
      <c r="D64" s="277">
        <f t="shared" si="0"/>
        <v>9.0472545062286872E-2</v>
      </c>
      <c r="E64" s="278">
        <v>13</v>
      </c>
      <c r="F64" s="278">
        <v>0</v>
      </c>
      <c r="G64" s="278">
        <v>0</v>
      </c>
      <c r="H64" s="278">
        <v>0</v>
      </c>
    </row>
    <row r="65" spans="2:8" ht="24">
      <c r="B65" s="275" t="s">
        <v>582</v>
      </c>
      <c r="C65" s="276">
        <v>18</v>
      </c>
      <c r="D65" s="277">
        <f t="shared" si="0"/>
        <v>0.12526967777855105</v>
      </c>
      <c r="E65" s="278">
        <v>18</v>
      </c>
      <c r="F65" s="278">
        <v>0</v>
      </c>
      <c r="G65" s="278">
        <v>0</v>
      </c>
      <c r="H65" s="278">
        <v>0</v>
      </c>
    </row>
    <row r="66" spans="2:8" ht="24">
      <c r="B66" s="275" t="s">
        <v>583</v>
      </c>
      <c r="C66" s="276">
        <v>1</v>
      </c>
      <c r="D66" s="277">
        <f t="shared" si="0"/>
        <v>6.9594265432528363E-3</v>
      </c>
      <c r="E66" s="278">
        <v>1</v>
      </c>
      <c r="F66" s="278">
        <v>0</v>
      </c>
      <c r="G66" s="278">
        <v>0</v>
      </c>
      <c r="H66" s="278">
        <v>0</v>
      </c>
    </row>
    <row r="67" spans="2:8" ht="24">
      <c r="B67" s="275" t="s">
        <v>584</v>
      </c>
      <c r="C67" s="276">
        <v>4</v>
      </c>
      <c r="D67" s="277">
        <f t="shared" si="0"/>
        <v>2.7837706173011345E-2</v>
      </c>
      <c r="E67" s="278">
        <v>4</v>
      </c>
      <c r="F67" s="278">
        <v>0</v>
      </c>
      <c r="G67" s="278">
        <v>0</v>
      </c>
      <c r="H67" s="278">
        <v>0</v>
      </c>
    </row>
    <row r="68" spans="2:8" ht="48">
      <c r="B68" s="275" t="s">
        <v>883</v>
      </c>
      <c r="C68" s="276">
        <v>2</v>
      </c>
      <c r="D68" s="277">
        <f t="shared" si="0"/>
        <v>1.3918853086505673E-2</v>
      </c>
      <c r="E68" s="278">
        <v>2</v>
      </c>
      <c r="F68" s="278">
        <v>0</v>
      </c>
      <c r="G68" s="278">
        <v>0</v>
      </c>
      <c r="H68" s="278">
        <v>0</v>
      </c>
    </row>
    <row r="69" spans="2:8" ht="36">
      <c r="B69" s="275" t="s">
        <v>585</v>
      </c>
      <c r="C69" s="276">
        <v>2</v>
      </c>
      <c r="D69" s="277">
        <f t="shared" ref="D69:D132" si="1">C69/C$166*100</f>
        <v>1.3918853086505673E-2</v>
      </c>
      <c r="E69" s="278">
        <v>2</v>
      </c>
      <c r="F69" s="278">
        <v>0</v>
      </c>
      <c r="G69" s="278">
        <v>0</v>
      </c>
      <c r="H69" s="278">
        <v>0</v>
      </c>
    </row>
    <row r="70" spans="2:8" ht="24">
      <c r="B70" s="275" t="s">
        <v>586</v>
      </c>
      <c r="C70" s="276">
        <v>9</v>
      </c>
      <c r="D70" s="277">
        <f t="shared" si="1"/>
        <v>6.2634838889275526E-2</v>
      </c>
      <c r="E70" s="278">
        <v>9</v>
      </c>
      <c r="F70" s="278">
        <v>0</v>
      </c>
      <c r="G70" s="278">
        <v>0</v>
      </c>
      <c r="H70" s="278">
        <v>0</v>
      </c>
    </row>
    <row r="71" spans="2:8" ht="36">
      <c r="B71" s="275" t="s">
        <v>587</v>
      </c>
      <c r="C71" s="276">
        <v>6</v>
      </c>
      <c r="D71" s="277">
        <f t="shared" si="1"/>
        <v>4.1756559259517018E-2</v>
      </c>
      <c r="E71" s="278">
        <v>6</v>
      </c>
      <c r="F71" s="278">
        <v>0</v>
      </c>
      <c r="G71" s="278">
        <v>0</v>
      </c>
      <c r="H71" s="278">
        <v>0</v>
      </c>
    </row>
    <row r="72" spans="2:8" ht="36">
      <c r="B72" s="275" t="s">
        <v>588</v>
      </c>
      <c r="C72" s="276">
        <v>7</v>
      </c>
      <c r="D72" s="277">
        <f t="shared" si="1"/>
        <v>4.8715985802769854E-2</v>
      </c>
      <c r="E72" s="278">
        <v>7</v>
      </c>
      <c r="F72" s="278">
        <v>0</v>
      </c>
      <c r="G72" s="278">
        <v>0</v>
      </c>
      <c r="H72" s="278">
        <v>0</v>
      </c>
    </row>
    <row r="73" spans="2:8" ht="48">
      <c r="B73" s="275" t="s">
        <v>589</v>
      </c>
      <c r="C73" s="276">
        <v>13</v>
      </c>
      <c r="D73" s="277">
        <f t="shared" si="1"/>
        <v>9.0472545062286872E-2</v>
      </c>
      <c r="E73" s="278">
        <v>13</v>
      </c>
      <c r="F73" s="278">
        <v>0</v>
      </c>
      <c r="G73" s="278">
        <v>0</v>
      </c>
      <c r="H73" s="278">
        <v>0</v>
      </c>
    </row>
    <row r="74" spans="2:8" ht="36">
      <c r="B74" s="275" t="s">
        <v>590</v>
      </c>
      <c r="C74" s="276">
        <v>29</v>
      </c>
      <c r="D74" s="277">
        <f t="shared" si="1"/>
        <v>0.20182336975433224</v>
      </c>
      <c r="E74" s="278">
        <v>28</v>
      </c>
      <c r="F74" s="278">
        <v>1</v>
      </c>
      <c r="G74" s="278">
        <v>0</v>
      </c>
      <c r="H74" s="278">
        <v>0</v>
      </c>
    </row>
    <row r="75" spans="2:8" ht="24">
      <c r="B75" s="275" t="s">
        <v>591</v>
      </c>
      <c r="C75" s="276">
        <v>134</v>
      </c>
      <c r="D75" s="277">
        <f t="shared" si="1"/>
        <v>0.93256315679588009</v>
      </c>
      <c r="E75" s="278">
        <v>133</v>
      </c>
      <c r="F75" s="278">
        <v>1</v>
      </c>
      <c r="G75" s="278">
        <v>0</v>
      </c>
      <c r="H75" s="278">
        <v>0</v>
      </c>
    </row>
    <row r="76" spans="2:8" ht="24">
      <c r="B76" s="275" t="s">
        <v>592</v>
      </c>
      <c r="C76" s="276">
        <v>8</v>
      </c>
      <c r="D76" s="277">
        <f t="shared" si="1"/>
        <v>5.567541234602269E-2</v>
      </c>
      <c r="E76" s="278">
        <v>8</v>
      </c>
      <c r="F76" s="278">
        <v>0</v>
      </c>
      <c r="G76" s="278">
        <v>0</v>
      </c>
      <c r="H76" s="278">
        <v>0</v>
      </c>
    </row>
    <row r="77" spans="2:8">
      <c r="B77" s="275" t="s">
        <v>593</v>
      </c>
      <c r="C77" s="276">
        <v>16</v>
      </c>
      <c r="D77" s="277">
        <f t="shared" si="1"/>
        <v>0.11135082469204538</v>
      </c>
      <c r="E77" s="278">
        <v>16</v>
      </c>
      <c r="F77" s="278">
        <v>0</v>
      </c>
      <c r="G77" s="278">
        <v>0</v>
      </c>
      <c r="H77" s="278">
        <v>0</v>
      </c>
    </row>
    <row r="78" spans="2:8" ht="36">
      <c r="B78" s="275" t="s">
        <v>594</v>
      </c>
      <c r="C78" s="276">
        <v>60</v>
      </c>
      <c r="D78" s="277">
        <f t="shared" si="1"/>
        <v>0.41756559259517018</v>
      </c>
      <c r="E78" s="278">
        <v>59</v>
      </c>
      <c r="F78" s="278">
        <v>1</v>
      </c>
      <c r="G78" s="278">
        <v>0</v>
      </c>
      <c r="H78" s="278">
        <v>0</v>
      </c>
    </row>
    <row r="79" spans="2:8">
      <c r="B79" s="275" t="s">
        <v>595</v>
      </c>
      <c r="C79" s="276">
        <v>1</v>
      </c>
      <c r="D79" s="277">
        <f t="shared" si="1"/>
        <v>6.9594265432528363E-3</v>
      </c>
      <c r="E79" s="278">
        <v>1</v>
      </c>
      <c r="F79" s="278">
        <v>0</v>
      </c>
      <c r="G79" s="278">
        <v>0</v>
      </c>
      <c r="H79" s="278">
        <v>0</v>
      </c>
    </row>
    <row r="80" spans="2:8" ht="24">
      <c r="B80" s="275" t="s">
        <v>596</v>
      </c>
      <c r="C80" s="276">
        <v>19</v>
      </c>
      <c r="D80" s="277">
        <f t="shared" si="1"/>
        <v>0.1322291043218039</v>
      </c>
      <c r="E80" s="278">
        <v>18</v>
      </c>
      <c r="F80" s="278">
        <v>1</v>
      </c>
      <c r="G80" s="278">
        <v>0</v>
      </c>
      <c r="H80" s="278">
        <v>0</v>
      </c>
    </row>
    <row r="81" spans="2:8" ht="36">
      <c r="B81" s="275" t="s">
        <v>597</v>
      </c>
      <c r="C81" s="276">
        <v>3</v>
      </c>
      <c r="D81" s="277">
        <f t="shared" si="1"/>
        <v>2.0878279629758509E-2</v>
      </c>
      <c r="E81" s="278">
        <v>3</v>
      </c>
      <c r="F81" s="278">
        <v>0</v>
      </c>
      <c r="G81" s="278">
        <v>0</v>
      </c>
      <c r="H81" s="278">
        <v>0</v>
      </c>
    </row>
    <row r="82" spans="2:8" ht="36">
      <c r="B82" s="275" t="s">
        <v>598</v>
      </c>
      <c r="C82" s="276">
        <v>12</v>
      </c>
      <c r="D82" s="277">
        <f t="shared" si="1"/>
        <v>8.3513118519034035E-2</v>
      </c>
      <c r="E82" s="278">
        <v>9</v>
      </c>
      <c r="F82" s="278">
        <v>3</v>
      </c>
      <c r="G82" s="278">
        <v>0</v>
      </c>
      <c r="H82" s="278">
        <v>0</v>
      </c>
    </row>
    <row r="83" spans="2:8" ht="36">
      <c r="B83" s="275" t="s">
        <v>599</v>
      </c>
      <c r="C83" s="276">
        <v>4</v>
      </c>
      <c r="D83" s="277">
        <f t="shared" si="1"/>
        <v>2.7837706173011345E-2</v>
      </c>
      <c r="E83" s="278">
        <v>4</v>
      </c>
      <c r="F83" s="278">
        <v>0</v>
      </c>
      <c r="G83" s="278">
        <v>0</v>
      </c>
      <c r="H83" s="278">
        <v>0</v>
      </c>
    </row>
    <row r="84" spans="2:8" ht="24">
      <c r="B84" s="275" t="s">
        <v>600</v>
      </c>
      <c r="C84" s="276">
        <v>9</v>
      </c>
      <c r="D84" s="277">
        <f t="shared" si="1"/>
        <v>6.2634838889275526E-2</v>
      </c>
      <c r="E84" s="278">
        <v>9</v>
      </c>
      <c r="F84" s="278">
        <v>0</v>
      </c>
      <c r="G84" s="278">
        <v>0</v>
      </c>
      <c r="H84" s="278">
        <v>0</v>
      </c>
    </row>
    <row r="85" spans="2:8" ht="24">
      <c r="B85" s="275" t="s">
        <v>601</v>
      </c>
      <c r="C85" s="276">
        <v>14</v>
      </c>
      <c r="D85" s="277">
        <f t="shared" si="1"/>
        <v>9.7431971605539708E-2</v>
      </c>
      <c r="E85" s="278">
        <v>13</v>
      </c>
      <c r="F85" s="278">
        <v>1</v>
      </c>
      <c r="G85" s="278">
        <v>0</v>
      </c>
      <c r="H85" s="278">
        <v>0</v>
      </c>
    </row>
    <row r="86" spans="2:8" ht="36">
      <c r="B86" s="275" t="s">
        <v>602</v>
      </c>
      <c r="C86" s="276">
        <v>9</v>
      </c>
      <c r="D86" s="277">
        <f t="shared" si="1"/>
        <v>6.2634838889275526E-2</v>
      </c>
      <c r="E86" s="278">
        <v>8</v>
      </c>
      <c r="F86" s="278">
        <v>1</v>
      </c>
      <c r="G86" s="278">
        <v>0</v>
      </c>
      <c r="H86" s="278">
        <v>0</v>
      </c>
    </row>
    <row r="87" spans="2:8" ht="24">
      <c r="B87" s="275" t="s">
        <v>603</v>
      </c>
      <c r="C87" s="276">
        <v>9</v>
      </c>
      <c r="D87" s="277">
        <f t="shared" si="1"/>
        <v>6.2634838889275526E-2</v>
      </c>
      <c r="E87" s="278">
        <v>9</v>
      </c>
      <c r="F87" s="278">
        <v>0</v>
      </c>
      <c r="G87" s="278">
        <v>0</v>
      </c>
      <c r="H87" s="278">
        <v>0</v>
      </c>
    </row>
    <row r="88" spans="2:8" ht="24">
      <c r="B88" s="275" t="s">
        <v>604</v>
      </c>
      <c r="C88" s="276">
        <v>23</v>
      </c>
      <c r="D88" s="277">
        <f t="shared" si="1"/>
        <v>0.16006681049481525</v>
      </c>
      <c r="E88" s="278">
        <v>22</v>
      </c>
      <c r="F88" s="278">
        <v>0</v>
      </c>
      <c r="G88" s="278">
        <v>1</v>
      </c>
      <c r="H88" s="278">
        <v>0</v>
      </c>
    </row>
    <row r="89" spans="2:8">
      <c r="B89" s="275" t="s">
        <v>605</v>
      </c>
      <c r="C89" s="276">
        <v>18</v>
      </c>
      <c r="D89" s="277">
        <f t="shared" si="1"/>
        <v>0.12526967777855105</v>
      </c>
      <c r="E89" s="278">
        <v>17</v>
      </c>
      <c r="F89" s="278">
        <v>1</v>
      </c>
      <c r="G89" s="278">
        <v>0</v>
      </c>
      <c r="H89" s="278">
        <v>0</v>
      </c>
    </row>
    <row r="90" spans="2:8" ht="36">
      <c r="B90" s="275" t="s">
        <v>606</v>
      </c>
      <c r="C90" s="276">
        <v>55</v>
      </c>
      <c r="D90" s="277">
        <f t="shared" si="1"/>
        <v>0.38276845987890595</v>
      </c>
      <c r="E90" s="278">
        <v>55</v>
      </c>
      <c r="F90" s="278">
        <v>0</v>
      </c>
      <c r="G90" s="278">
        <v>0</v>
      </c>
      <c r="H90" s="278">
        <v>0</v>
      </c>
    </row>
    <row r="91" spans="2:8" ht="24">
      <c r="B91" s="275" t="s">
        <v>607</v>
      </c>
      <c r="C91" s="276">
        <v>43</v>
      </c>
      <c r="D91" s="277">
        <f t="shared" si="1"/>
        <v>0.29925534135987192</v>
      </c>
      <c r="E91" s="278">
        <v>43</v>
      </c>
      <c r="F91" s="278">
        <v>0</v>
      </c>
      <c r="G91" s="278">
        <v>0</v>
      </c>
      <c r="H91" s="278">
        <v>0</v>
      </c>
    </row>
    <row r="92" spans="2:8" ht="24">
      <c r="B92" s="275" t="s">
        <v>608</v>
      </c>
      <c r="C92" s="276">
        <v>16</v>
      </c>
      <c r="D92" s="277">
        <f t="shared" si="1"/>
        <v>0.11135082469204538</v>
      </c>
      <c r="E92" s="278">
        <v>16</v>
      </c>
      <c r="F92" s="278">
        <v>0</v>
      </c>
      <c r="G92" s="278">
        <v>0</v>
      </c>
      <c r="H92" s="278">
        <v>0</v>
      </c>
    </row>
    <row r="93" spans="2:8" ht="24">
      <c r="B93" s="275" t="s">
        <v>609</v>
      </c>
      <c r="C93" s="276">
        <v>53</v>
      </c>
      <c r="D93" s="277">
        <f t="shared" si="1"/>
        <v>0.36884960679240031</v>
      </c>
      <c r="E93" s="278">
        <v>53</v>
      </c>
      <c r="F93" s="278">
        <v>0</v>
      </c>
      <c r="G93" s="278">
        <v>0</v>
      </c>
      <c r="H93" s="278">
        <v>0</v>
      </c>
    </row>
    <row r="94" spans="2:8" ht="24">
      <c r="B94" s="275" t="s">
        <v>610</v>
      </c>
      <c r="C94" s="276">
        <v>26</v>
      </c>
      <c r="D94" s="277">
        <f t="shared" si="1"/>
        <v>0.18094509012457374</v>
      </c>
      <c r="E94" s="278">
        <v>26</v>
      </c>
      <c r="F94" s="278">
        <v>0</v>
      </c>
      <c r="G94" s="278">
        <v>0</v>
      </c>
      <c r="H94" s="278">
        <v>0</v>
      </c>
    </row>
    <row r="95" spans="2:8" ht="36">
      <c r="B95" s="275" t="s">
        <v>611</v>
      </c>
      <c r="C95" s="276">
        <v>12</v>
      </c>
      <c r="D95" s="277">
        <f t="shared" si="1"/>
        <v>8.3513118519034035E-2</v>
      </c>
      <c r="E95" s="278">
        <v>12</v>
      </c>
      <c r="F95" s="278">
        <v>0</v>
      </c>
      <c r="G95" s="278">
        <v>0</v>
      </c>
      <c r="H95" s="278">
        <v>0</v>
      </c>
    </row>
    <row r="96" spans="2:8" ht="24">
      <c r="B96" s="275" t="s">
        <v>612</v>
      </c>
      <c r="C96" s="276">
        <v>44</v>
      </c>
      <c r="D96" s="277">
        <f t="shared" si="1"/>
        <v>0.3062147679031248</v>
      </c>
      <c r="E96" s="278">
        <v>44</v>
      </c>
      <c r="F96" s="278">
        <v>0</v>
      </c>
      <c r="G96" s="278">
        <v>0</v>
      </c>
      <c r="H96" s="278">
        <v>0</v>
      </c>
    </row>
    <row r="97" spans="2:8" ht="48">
      <c r="B97" s="275" t="s">
        <v>613</v>
      </c>
      <c r="C97" s="276">
        <v>70</v>
      </c>
      <c r="D97" s="277">
        <f t="shared" si="1"/>
        <v>0.48715985802769851</v>
      </c>
      <c r="E97" s="278">
        <v>69</v>
      </c>
      <c r="F97" s="278">
        <v>1</v>
      </c>
      <c r="G97" s="278">
        <v>0</v>
      </c>
      <c r="H97" s="278">
        <v>0</v>
      </c>
    </row>
    <row r="98" spans="2:8" ht="36">
      <c r="B98" s="275" t="s">
        <v>614</v>
      </c>
      <c r="C98" s="276">
        <v>43</v>
      </c>
      <c r="D98" s="277">
        <f t="shared" si="1"/>
        <v>0.29925534135987192</v>
      </c>
      <c r="E98" s="278">
        <v>42</v>
      </c>
      <c r="F98" s="278">
        <v>0</v>
      </c>
      <c r="G98" s="278">
        <v>0</v>
      </c>
      <c r="H98" s="278">
        <v>1</v>
      </c>
    </row>
    <row r="99" spans="2:8" ht="36">
      <c r="B99" s="275" t="s">
        <v>615</v>
      </c>
      <c r="C99" s="276">
        <v>22</v>
      </c>
      <c r="D99" s="277">
        <f t="shared" si="1"/>
        <v>0.1531073839515624</v>
      </c>
      <c r="E99" s="278">
        <v>22</v>
      </c>
      <c r="F99" s="278">
        <v>0</v>
      </c>
      <c r="G99" s="278">
        <v>0</v>
      </c>
      <c r="H99" s="278">
        <v>0</v>
      </c>
    </row>
    <row r="100" spans="2:8" ht="36">
      <c r="B100" s="275" t="s">
        <v>616</v>
      </c>
      <c r="C100" s="276">
        <v>355</v>
      </c>
      <c r="D100" s="277">
        <f t="shared" si="1"/>
        <v>2.4705964228547566</v>
      </c>
      <c r="E100" s="278">
        <v>354</v>
      </c>
      <c r="F100" s="278">
        <v>1</v>
      </c>
      <c r="G100" s="278">
        <v>0</v>
      </c>
      <c r="H100" s="278">
        <v>0</v>
      </c>
    </row>
    <row r="101" spans="2:8" ht="36">
      <c r="B101" s="275" t="s">
        <v>617</v>
      </c>
      <c r="C101" s="276">
        <v>25</v>
      </c>
      <c r="D101" s="277">
        <f t="shared" si="1"/>
        <v>0.17398566358132089</v>
      </c>
      <c r="E101" s="278">
        <v>25</v>
      </c>
      <c r="F101" s="278">
        <v>0</v>
      </c>
      <c r="G101" s="278">
        <v>0</v>
      </c>
      <c r="H101" s="278">
        <v>0</v>
      </c>
    </row>
    <row r="102" spans="2:8" ht="36">
      <c r="B102" s="275" t="s">
        <v>618</v>
      </c>
      <c r="C102" s="276">
        <v>31</v>
      </c>
      <c r="D102" s="277">
        <f t="shared" si="1"/>
        <v>0.21574222284083791</v>
      </c>
      <c r="E102" s="278">
        <v>31</v>
      </c>
      <c r="F102" s="278">
        <v>0</v>
      </c>
      <c r="G102" s="278">
        <v>0</v>
      </c>
      <c r="H102" s="278">
        <v>0</v>
      </c>
    </row>
    <row r="103" spans="2:8" ht="24">
      <c r="B103" s="275" t="s">
        <v>619</v>
      </c>
      <c r="C103" s="276">
        <v>78</v>
      </c>
      <c r="D103" s="277">
        <f t="shared" si="1"/>
        <v>0.54283527037372115</v>
      </c>
      <c r="E103" s="278">
        <v>78</v>
      </c>
      <c r="F103" s="278">
        <v>0</v>
      </c>
      <c r="G103" s="278">
        <v>0</v>
      </c>
      <c r="H103" s="278">
        <v>0</v>
      </c>
    </row>
    <row r="104" spans="2:8" ht="36">
      <c r="B104" s="275" t="s">
        <v>620</v>
      </c>
      <c r="C104" s="276">
        <v>269</v>
      </c>
      <c r="D104" s="277">
        <f t="shared" si="1"/>
        <v>1.8720857401350126</v>
      </c>
      <c r="E104" s="278">
        <v>268</v>
      </c>
      <c r="F104" s="278">
        <v>0</v>
      </c>
      <c r="G104" s="278">
        <v>0</v>
      </c>
      <c r="H104" s="278">
        <v>1</v>
      </c>
    </row>
    <row r="105" spans="2:8" ht="36">
      <c r="B105" s="275" t="s">
        <v>621</v>
      </c>
      <c r="C105" s="276">
        <v>524</v>
      </c>
      <c r="D105" s="277">
        <f t="shared" si="1"/>
        <v>3.6467395086644858</v>
      </c>
      <c r="E105" s="278">
        <v>523</v>
      </c>
      <c r="F105" s="278">
        <v>0</v>
      </c>
      <c r="G105" s="278">
        <v>0</v>
      </c>
      <c r="H105" s="278">
        <v>1</v>
      </c>
    </row>
    <row r="106" spans="2:8" ht="36">
      <c r="B106" s="275" t="s">
        <v>622</v>
      </c>
      <c r="C106" s="276">
        <v>53</v>
      </c>
      <c r="D106" s="277">
        <f t="shared" si="1"/>
        <v>0.36884960679240031</v>
      </c>
      <c r="E106" s="278">
        <v>52</v>
      </c>
      <c r="F106" s="278">
        <v>1</v>
      </c>
      <c r="G106" s="278">
        <v>0</v>
      </c>
      <c r="H106" s="278">
        <v>0</v>
      </c>
    </row>
    <row r="107" spans="2:8" ht="36">
      <c r="B107" s="275" t="s">
        <v>623</v>
      </c>
      <c r="C107" s="276">
        <v>350</v>
      </c>
      <c r="D107" s="277">
        <f t="shared" si="1"/>
        <v>2.4357992901384926</v>
      </c>
      <c r="E107" s="278">
        <v>343</v>
      </c>
      <c r="F107" s="278">
        <v>4</v>
      </c>
      <c r="G107" s="278">
        <v>0</v>
      </c>
      <c r="H107" s="278">
        <v>3</v>
      </c>
    </row>
    <row r="108" spans="2:8">
      <c r="B108" s="275" t="s">
        <v>624</v>
      </c>
      <c r="C108" s="276">
        <v>481</v>
      </c>
      <c r="D108" s="277">
        <f t="shared" si="1"/>
        <v>3.3474841673046138</v>
      </c>
      <c r="E108" s="278">
        <v>476</v>
      </c>
      <c r="F108" s="278">
        <v>3</v>
      </c>
      <c r="G108" s="278">
        <v>1</v>
      </c>
      <c r="H108" s="278">
        <v>1</v>
      </c>
    </row>
    <row r="109" spans="2:8">
      <c r="B109" s="275" t="s">
        <v>625</v>
      </c>
      <c r="C109" s="276">
        <v>120</v>
      </c>
      <c r="D109" s="277">
        <f t="shared" si="1"/>
        <v>0.83513118519034035</v>
      </c>
      <c r="E109" s="278">
        <v>118</v>
      </c>
      <c r="F109" s="278">
        <v>2</v>
      </c>
      <c r="G109" s="278">
        <v>0</v>
      </c>
      <c r="H109" s="278">
        <v>0</v>
      </c>
    </row>
    <row r="110" spans="2:8" ht="24">
      <c r="B110" s="275" t="s">
        <v>626</v>
      </c>
      <c r="C110" s="276">
        <v>14</v>
      </c>
      <c r="D110" s="277">
        <f t="shared" si="1"/>
        <v>9.7431971605539708E-2</v>
      </c>
      <c r="E110" s="278">
        <v>13</v>
      </c>
      <c r="F110" s="278">
        <v>1</v>
      </c>
      <c r="G110" s="278">
        <v>0</v>
      </c>
      <c r="H110" s="278">
        <v>0</v>
      </c>
    </row>
    <row r="111" spans="2:8" ht="24">
      <c r="B111" s="275" t="s">
        <v>627</v>
      </c>
      <c r="C111" s="276">
        <v>1</v>
      </c>
      <c r="D111" s="277">
        <f t="shared" si="1"/>
        <v>6.9594265432528363E-3</v>
      </c>
      <c r="E111" s="278">
        <v>1</v>
      </c>
      <c r="F111" s="278">
        <v>0</v>
      </c>
      <c r="G111" s="278">
        <v>0</v>
      </c>
      <c r="H111" s="278">
        <v>0</v>
      </c>
    </row>
    <row r="112" spans="2:8" ht="24">
      <c r="B112" s="275" t="s">
        <v>628</v>
      </c>
      <c r="C112" s="276">
        <v>5</v>
      </c>
      <c r="D112" s="277">
        <f t="shared" si="1"/>
        <v>3.4797132716264181E-2</v>
      </c>
      <c r="E112" s="278">
        <v>5</v>
      </c>
      <c r="F112" s="278">
        <v>0</v>
      </c>
      <c r="G112" s="278">
        <v>0</v>
      </c>
      <c r="H112" s="278">
        <v>0</v>
      </c>
    </row>
    <row r="113" spans="2:8">
      <c r="B113" s="275" t="s">
        <v>629</v>
      </c>
      <c r="C113" s="276">
        <v>3</v>
      </c>
      <c r="D113" s="277">
        <f t="shared" si="1"/>
        <v>2.0878279629758509E-2</v>
      </c>
      <c r="E113" s="278">
        <v>3</v>
      </c>
      <c r="F113" s="278">
        <v>0</v>
      </c>
      <c r="G113" s="278">
        <v>0</v>
      </c>
      <c r="H113" s="278">
        <v>0</v>
      </c>
    </row>
    <row r="114" spans="2:8">
      <c r="B114" s="275" t="s">
        <v>630</v>
      </c>
      <c r="C114" s="276">
        <v>1</v>
      </c>
      <c r="D114" s="277">
        <f t="shared" si="1"/>
        <v>6.9594265432528363E-3</v>
      </c>
      <c r="E114" s="278">
        <v>1</v>
      </c>
      <c r="F114" s="278">
        <v>0</v>
      </c>
      <c r="G114" s="278">
        <v>0</v>
      </c>
      <c r="H114" s="278">
        <v>0</v>
      </c>
    </row>
    <row r="115" spans="2:8">
      <c r="B115" s="275" t="s">
        <v>631</v>
      </c>
      <c r="C115" s="276">
        <v>14</v>
      </c>
      <c r="D115" s="277">
        <f t="shared" si="1"/>
        <v>9.7431971605539708E-2</v>
      </c>
      <c r="E115" s="278">
        <v>14</v>
      </c>
      <c r="F115" s="278">
        <v>0</v>
      </c>
      <c r="G115" s="278">
        <v>0</v>
      </c>
      <c r="H115" s="278">
        <v>0</v>
      </c>
    </row>
    <row r="116" spans="2:8" ht="24">
      <c r="B116" s="275" t="s">
        <v>632</v>
      </c>
      <c r="C116" s="276">
        <v>12</v>
      </c>
      <c r="D116" s="277">
        <f t="shared" si="1"/>
        <v>8.3513118519034035E-2</v>
      </c>
      <c r="E116" s="278">
        <v>12</v>
      </c>
      <c r="F116" s="278">
        <v>0</v>
      </c>
      <c r="G116" s="278">
        <v>0</v>
      </c>
      <c r="H116" s="278">
        <v>0</v>
      </c>
    </row>
    <row r="117" spans="2:8" ht="36">
      <c r="B117" s="275" t="s">
        <v>633</v>
      </c>
      <c r="C117" s="276">
        <v>271</v>
      </c>
      <c r="D117" s="277">
        <f t="shared" si="1"/>
        <v>1.8860045932215186</v>
      </c>
      <c r="E117" s="278">
        <v>267</v>
      </c>
      <c r="F117" s="278">
        <v>4</v>
      </c>
      <c r="G117" s="278">
        <v>0</v>
      </c>
      <c r="H117" s="278">
        <v>0</v>
      </c>
    </row>
    <row r="118" spans="2:8" ht="24">
      <c r="B118" s="275" t="s">
        <v>634</v>
      </c>
      <c r="C118" s="276">
        <v>190</v>
      </c>
      <c r="D118" s="277">
        <f t="shared" si="1"/>
        <v>1.3222910432180388</v>
      </c>
      <c r="E118" s="278">
        <v>190</v>
      </c>
      <c r="F118" s="278">
        <v>0</v>
      </c>
      <c r="G118" s="278">
        <v>0</v>
      </c>
      <c r="H118" s="278">
        <v>0</v>
      </c>
    </row>
    <row r="119" spans="2:8" ht="36">
      <c r="B119" s="275" t="s">
        <v>635</v>
      </c>
      <c r="C119" s="276">
        <v>404</v>
      </c>
      <c r="D119" s="277">
        <f t="shared" si="1"/>
        <v>2.8116083234741458</v>
      </c>
      <c r="E119" s="278">
        <v>403</v>
      </c>
      <c r="F119" s="278">
        <v>0</v>
      </c>
      <c r="G119" s="278">
        <v>0</v>
      </c>
      <c r="H119" s="278">
        <v>1</v>
      </c>
    </row>
    <row r="120" spans="2:8" ht="24">
      <c r="B120" s="275" t="s">
        <v>636</v>
      </c>
      <c r="C120" s="276">
        <v>32</v>
      </c>
      <c r="D120" s="277">
        <f t="shared" si="1"/>
        <v>0.22270164938409076</v>
      </c>
      <c r="E120" s="278">
        <v>31</v>
      </c>
      <c r="F120" s="278">
        <v>1</v>
      </c>
      <c r="G120" s="278">
        <v>0</v>
      </c>
      <c r="H120" s="278">
        <v>0</v>
      </c>
    </row>
    <row r="121" spans="2:8" ht="36">
      <c r="B121" s="275" t="s">
        <v>637</v>
      </c>
      <c r="C121" s="276">
        <v>223</v>
      </c>
      <c r="D121" s="277">
        <f t="shared" si="1"/>
        <v>1.5519521191453824</v>
      </c>
      <c r="E121" s="278">
        <v>223</v>
      </c>
      <c r="F121" s="278">
        <v>0</v>
      </c>
      <c r="G121" s="278">
        <v>0</v>
      </c>
      <c r="H121" s="278">
        <v>0</v>
      </c>
    </row>
    <row r="122" spans="2:8" ht="24">
      <c r="B122" s="275" t="s">
        <v>638</v>
      </c>
      <c r="C122" s="276">
        <v>117</v>
      </c>
      <c r="D122" s="277">
        <f t="shared" si="1"/>
        <v>0.81425290556058172</v>
      </c>
      <c r="E122" s="278">
        <v>117</v>
      </c>
      <c r="F122" s="278">
        <v>0</v>
      </c>
      <c r="G122" s="278">
        <v>0</v>
      </c>
      <c r="H122" s="278">
        <v>0</v>
      </c>
    </row>
    <row r="123" spans="2:8" ht="24">
      <c r="B123" s="275" t="s">
        <v>639</v>
      </c>
      <c r="C123" s="276">
        <v>65</v>
      </c>
      <c r="D123" s="277">
        <f t="shared" si="1"/>
        <v>0.45236272531143434</v>
      </c>
      <c r="E123" s="278">
        <v>64</v>
      </c>
      <c r="F123" s="278">
        <v>1</v>
      </c>
      <c r="G123" s="278">
        <v>0</v>
      </c>
      <c r="H123" s="278">
        <v>0</v>
      </c>
    </row>
    <row r="124" spans="2:8" ht="24">
      <c r="B124" s="275" t="s">
        <v>640</v>
      </c>
      <c r="C124" s="276">
        <v>434</v>
      </c>
      <c r="D124" s="277">
        <f t="shared" si="1"/>
        <v>3.0203911197717308</v>
      </c>
      <c r="E124" s="278">
        <v>434</v>
      </c>
      <c r="F124" s="278">
        <v>0</v>
      </c>
      <c r="G124" s="278">
        <v>0</v>
      </c>
      <c r="H124" s="278">
        <v>0</v>
      </c>
    </row>
    <row r="125" spans="2:8">
      <c r="B125" s="275" t="s">
        <v>641</v>
      </c>
      <c r="C125" s="276">
        <v>35</v>
      </c>
      <c r="D125" s="277">
        <f t="shared" si="1"/>
        <v>0.24357992901384926</v>
      </c>
      <c r="E125" s="278">
        <v>35</v>
      </c>
      <c r="F125" s="278">
        <v>0</v>
      </c>
      <c r="G125" s="278">
        <v>0</v>
      </c>
      <c r="H125" s="278">
        <v>0</v>
      </c>
    </row>
    <row r="126" spans="2:8" ht="24">
      <c r="B126" s="275" t="s">
        <v>642</v>
      </c>
      <c r="C126" s="276">
        <v>15</v>
      </c>
      <c r="D126" s="277">
        <f t="shared" si="1"/>
        <v>0.10439139814879254</v>
      </c>
      <c r="E126" s="278">
        <v>15</v>
      </c>
      <c r="F126" s="278">
        <v>0</v>
      </c>
      <c r="G126" s="278">
        <v>0</v>
      </c>
      <c r="H126" s="278">
        <v>0</v>
      </c>
    </row>
    <row r="127" spans="2:8" ht="24">
      <c r="B127" s="275" t="s">
        <v>643</v>
      </c>
      <c r="C127" s="276">
        <v>8</v>
      </c>
      <c r="D127" s="277">
        <f t="shared" si="1"/>
        <v>5.567541234602269E-2</v>
      </c>
      <c r="E127" s="278">
        <v>8</v>
      </c>
      <c r="F127" s="278">
        <v>0</v>
      </c>
      <c r="G127" s="278">
        <v>0</v>
      </c>
      <c r="H127" s="278">
        <v>0</v>
      </c>
    </row>
    <row r="128" spans="2:8">
      <c r="B128" s="275" t="s">
        <v>644</v>
      </c>
      <c r="C128" s="170">
        <v>1566</v>
      </c>
      <c r="D128" s="277">
        <f t="shared" si="1"/>
        <v>10.89846196673394</v>
      </c>
      <c r="E128" s="278">
        <v>1564</v>
      </c>
      <c r="F128" s="278">
        <v>2</v>
      </c>
      <c r="G128" s="278">
        <v>0</v>
      </c>
      <c r="H128" s="278">
        <v>0</v>
      </c>
    </row>
    <row r="129" spans="2:8" ht="36">
      <c r="B129" s="275" t="s">
        <v>645</v>
      </c>
      <c r="C129" s="276">
        <v>275</v>
      </c>
      <c r="D129" s="277">
        <f t="shared" si="1"/>
        <v>1.9138422993945299</v>
      </c>
      <c r="E129" s="278">
        <v>275</v>
      </c>
      <c r="F129" s="278">
        <v>0</v>
      </c>
      <c r="G129" s="278">
        <v>0</v>
      </c>
      <c r="H129" s="278">
        <v>0</v>
      </c>
    </row>
    <row r="130" spans="2:8" ht="24">
      <c r="B130" s="275" t="s">
        <v>646</v>
      </c>
      <c r="C130" s="276">
        <v>39</v>
      </c>
      <c r="D130" s="277">
        <f t="shared" si="1"/>
        <v>0.27141763518686057</v>
      </c>
      <c r="E130" s="278">
        <v>39</v>
      </c>
      <c r="F130" s="278">
        <v>0</v>
      </c>
      <c r="G130" s="278">
        <v>0</v>
      </c>
      <c r="H130" s="278">
        <v>0</v>
      </c>
    </row>
    <row r="131" spans="2:8" ht="24">
      <c r="B131" s="275" t="s">
        <v>647</v>
      </c>
      <c r="C131" s="276">
        <v>18</v>
      </c>
      <c r="D131" s="277">
        <f t="shared" si="1"/>
        <v>0.12526967777855105</v>
      </c>
      <c r="E131" s="278">
        <v>18</v>
      </c>
      <c r="F131" s="278">
        <v>0</v>
      </c>
      <c r="G131" s="278">
        <v>0</v>
      </c>
      <c r="H131" s="278">
        <v>0</v>
      </c>
    </row>
    <row r="132" spans="2:8" ht="24">
      <c r="B132" s="275" t="s">
        <v>648</v>
      </c>
      <c r="C132" s="276">
        <v>13</v>
      </c>
      <c r="D132" s="277">
        <f t="shared" si="1"/>
        <v>9.0472545062286872E-2</v>
      </c>
      <c r="E132" s="278">
        <v>13</v>
      </c>
      <c r="F132" s="278">
        <v>0</v>
      </c>
      <c r="G132" s="278">
        <v>0</v>
      </c>
      <c r="H132" s="278">
        <v>0</v>
      </c>
    </row>
    <row r="133" spans="2:8" ht="24">
      <c r="B133" s="275" t="s">
        <v>649</v>
      </c>
      <c r="C133" s="276">
        <v>2</v>
      </c>
      <c r="D133" s="277">
        <f t="shared" ref="D133:D166" si="2">C133/C$166*100</f>
        <v>1.3918853086505673E-2</v>
      </c>
      <c r="E133" s="278">
        <v>2</v>
      </c>
      <c r="F133" s="278">
        <v>0</v>
      </c>
      <c r="G133" s="278">
        <v>0</v>
      </c>
      <c r="H133" s="278">
        <v>0</v>
      </c>
    </row>
    <row r="134" spans="2:8" ht="24">
      <c r="B134" s="275" t="s">
        <v>650</v>
      </c>
      <c r="C134" s="276">
        <v>3</v>
      </c>
      <c r="D134" s="277">
        <f t="shared" si="2"/>
        <v>2.0878279629758509E-2</v>
      </c>
      <c r="E134" s="278">
        <v>2</v>
      </c>
      <c r="F134" s="278">
        <v>1</v>
      </c>
      <c r="G134" s="278">
        <v>0</v>
      </c>
      <c r="H134" s="278">
        <v>0</v>
      </c>
    </row>
    <row r="135" spans="2:8">
      <c r="B135" s="275" t="s">
        <v>651</v>
      </c>
      <c r="C135" s="276">
        <v>2</v>
      </c>
      <c r="D135" s="277">
        <f t="shared" si="2"/>
        <v>1.3918853086505673E-2</v>
      </c>
      <c r="E135" s="278">
        <v>2</v>
      </c>
      <c r="F135" s="278">
        <v>0</v>
      </c>
      <c r="G135" s="278">
        <v>0</v>
      </c>
      <c r="H135" s="278">
        <v>0</v>
      </c>
    </row>
    <row r="136" spans="2:8" ht="24">
      <c r="B136" s="275" t="s">
        <v>652</v>
      </c>
      <c r="C136" s="276">
        <v>57</v>
      </c>
      <c r="D136" s="277">
        <f t="shared" si="2"/>
        <v>0.39668731296541165</v>
      </c>
      <c r="E136" s="278">
        <v>57</v>
      </c>
      <c r="F136" s="278">
        <v>0</v>
      </c>
      <c r="G136" s="278">
        <v>0</v>
      </c>
      <c r="H136" s="278">
        <v>0</v>
      </c>
    </row>
    <row r="137" spans="2:8" ht="36">
      <c r="B137" s="275" t="s">
        <v>653</v>
      </c>
      <c r="C137" s="276">
        <v>10</v>
      </c>
      <c r="D137" s="277">
        <f t="shared" si="2"/>
        <v>6.9594265432528363E-2</v>
      </c>
      <c r="E137" s="278">
        <v>10</v>
      </c>
      <c r="F137" s="278">
        <v>0</v>
      </c>
      <c r="G137" s="278">
        <v>0</v>
      </c>
      <c r="H137" s="278">
        <v>0</v>
      </c>
    </row>
    <row r="138" spans="2:8">
      <c r="B138" s="275" t="s">
        <v>654</v>
      </c>
      <c r="C138" s="276">
        <v>1</v>
      </c>
      <c r="D138" s="277">
        <f t="shared" si="2"/>
        <v>6.9594265432528363E-3</v>
      </c>
      <c r="E138" s="278">
        <v>1</v>
      </c>
      <c r="F138" s="278">
        <v>0</v>
      </c>
      <c r="G138" s="278">
        <v>0</v>
      </c>
      <c r="H138" s="278">
        <v>0</v>
      </c>
    </row>
    <row r="139" spans="2:8">
      <c r="B139" s="275" t="s">
        <v>655</v>
      </c>
      <c r="C139" s="276">
        <v>7</v>
      </c>
      <c r="D139" s="277">
        <f t="shared" si="2"/>
        <v>4.8715985802769854E-2</v>
      </c>
      <c r="E139" s="278">
        <v>7</v>
      </c>
      <c r="F139" s="278">
        <v>0</v>
      </c>
      <c r="G139" s="278">
        <v>0</v>
      </c>
      <c r="H139" s="278">
        <v>0</v>
      </c>
    </row>
    <row r="140" spans="2:8">
      <c r="B140" s="275" t="s">
        <v>656</v>
      </c>
      <c r="C140" s="276">
        <v>1</v>
      </c>
      <c r="D140" s="277">
        <f t="shared" si="2"/>
        <v>6.9594265432528363E-3</v>
      </c>
      <c r="E140" s="278">
        <v>1</v>
      </c>
      <c r="F140" s="278">
        <v>0</v>
      </c>
      <c r="G140" s="278">
        <v>0</v>
      </c>
      <c r="H140" s="278">
        <v>0</v>
      </c>
    </row>
    <row r="141" spans="2:8" ht="36">
      <c r="B141" s="275" t="s">
        <v>657</v>
      </c>
      <c r="C141" s="276">
        <v>2</v>
      </c>
      <c r="D141" s="277">
        <f t="shared" si="2"/>
        <v>1.3918853086505673E-2</v>
      </c>
      <c r="E141" s="278">
        <v>2</v>
      </c>
      <c r="F141" s="278">
        <v>0</v>
      </c>
      <c r="G141" s="278">
        <v>0</v>
      </c>
      <c r="H141" s="278">
        <v>0</v>
      </c>
    </row>
    <row r="142" spans="2:8">
      <c r="B142" s="275" t="s">
        <v>658</v>
      </c>
      <c r="C142" s="276">
        <v>183</v>
      </c>
      <c r="D142" s="277">
        <f t="shared" si="2"/>
        <v>1.2735750574152689</v>
      </c>
      <c r="E142" s="278">
        <v>182</v>
      </c>
      <c r="F142" s="278">
        <v>1</v>
      </c>
      <c r="G142" s="278">
        <v>0</v>
      </c>
      <c r="H142" s="278">
        <v>0</v>
      </c>
    </row>
    <row r="143" spans="2:8" ht="24">
      <c r="B143" s="275" t="s">
        <v>659</v>
      </c>
      <c r="C143" s="276">
        <v>7</v>
      </c>
      <c r="D143" s="277">
        <f t="shared" si="2"/>
        <v>4.8715985802769854E-2</v>
      </c>
      <c r="E143" s="278">
        <v>7</v>
      </c>
      <c r="F143" s="278">
        <v>0</v>
      </c>
      <c r="G143" s="278">
        <v>0</v>
      </c>
      <c r="H143" s="278">
        <v>0</v>
      </c>
    </row>
    <row r="144" spans="2:8" ht="36">
      <c r="B144" s="275" t="s">
        <v>660</v>
      </c>
      <c r="C144" s="276">
        <v>2</v>
      </c>
      <c r="D144" s="277">
        <f t="shared" si="2"/>
        <v>1.3918853086505673E-2</v>
      </c>
      <c r="E144" s="278">
        <v>2</v>
      </c>
      <c r="F144" s="278">
        <v>0</v>
      </c>
      <c r="G144" s="278">
        <v>0</v>
      </c>
      <c r="H144" s="278">
        <v>0</v>
      </c>
    </row>
    <row r="145" spans="2:8">
      <c r="B145" s="275" t="s">
        <v>661</v>
      </c>
      <c r="C145" s="276">
        <v>13</v>
      </c>
      <c r="D145" s="277">
        <f t="shared" si="2"/>
        <v>9.0472545062286872E-2</v>
      </c>
      <c r="E145" s="278">
        <v>13</v>
      </c>
      <c r="F145" s="278">
        <v>0</v>
      </c>
      <c r="G145" s="278">
        <v>0</v>
      </c>
      <c r="H145" s="278">
        <v>0</v>
      </c>
    </row>
    <row r="146" spans="2:8">
      <c r="B146" s="275" t="s">
        <v>884</v>
      </c>
      <c r="C146" s="276">
        <v>1</v>
      </c>
      <c r="D146" s="277">
        <f t="shared" si="2"/>
        <v>6.9594265432528363E-3</v>
      </c>
      <c r="E146" s="278">
        <v>1</v>
      </c>
      <c r="F146" s="278">
        <v>0</v>
      </c>
      <c r="G146" s="278">
        <v>0</v>
      </c>
      <c r="H146" s="278">
        <v>0</v>
      </c>
    </row>
    <row r="147" spans="2:8">
      <c r="B147" s="275" t="s">
        <v>662</v>
      </c>
      <c r="C147" s="276">
        <v>18</v>
      </c>
      <c r="D147" s="277">
        <f t="shared" si="2"/>
        <v>0.12526967777855105</v>
      </c>
      <c r="E147" s="278">
        <v>18</v>
      </c>
      <c r="F147" s="278">
        <v>0</v>
      </c>
      <c r="G147" s="278">
        <v>0</v>
      </c>
      <c r="H147" s="278">
        <v>0</v>
      </c>
    </row>
    <row r="148" spans="2:8">
      <c r="B148" s="275" t="s">
        <v>663</v>
      </c>
      <c r="C148" s="276">
        <v>1</v>
      </c>
      <c r="D148" s="277">
        <f t="shared" si="2"/>
        <v>6.9594265432528363E-3</v>
      </c>
      <c r="E148" s="278">
        <v>1</v>
      </c>
      <c r="F148" s="278">
        <v>0</v>
      </c>
      <c r="G148" s="278">
        <v>0</v>
      </c>
      <c r="H148" s="278">
        <v>0</v>
      </c>
    </row>
    <row r="149" spans="2:8" ht="24">
      <c r="B149" s="275" t="s">
        <v>664</v>
      </c>
      <c r="C149" s="276">
        <v>74</v>
      </c>
      <c r="D149" s="277">
        <f t="shared" si="2"/>
        <v>0.51499756420070986</v>
      </c>
      <c r="E149" s="278">
        <v>74</v>
      </c>
      <c r="F149" s="278">
        <v>0</v>
      </c>
      <c r="G149" s="278">
        <v>0</v>
      </c>
      <c r="H149" s="278">
        <v>0</v>
      </c>
    </row>
    <row r="150" spans="2:8" ht="36">
      <c r="B150" s="275" t="s">
        <v>665</v>
      </c>
      <c r="C150" s="276">
        <v>20</v>
      </c>
      <c r="D150" s="277">
        <f t="shared" si="2"/>
        <v>0.13918853086505673</v>
      </c>
      <c r="E150" s="278">
        <v>20</v>
      </c>
      <c r="F150" s="278">
        <v>0</v>
      </c>
      <c r="G150" s="278">
        <v>0</v>
      </c>
      <c r="H150" s="278">
        <v>0</v>
      </c>
    </row>
    <row r="151" spans="2:8">
      <c r="B151" s="275" t="s">
        <v>666</v>
      </c>
      <c r="C151" s="276">
        <v>391</v>
      </c>
      <c r="D151" s="277">
        <f t="shared" si="2"/>
        <v>2.7211357784118588</v>
      </c>
      <c r="E151" s="278">
        <v>391</v>
      </c>
      <c r="F151" s="278">
        <v>0</v>
      </c>
      <c r="G151" s="278">
        <v>0</v>
      </c>
      <c r="H151" s="278">
        <v>0</v>
      </c>
    </row>
    <row r="152" spans="2:8">
      <c r="B152" s="275" t="s">
        <v>667</v>
      </c>
      <c r="C152" s="276">
        <v>2</v>
      </c>
      <c r="D152" s="277">
        <f t="shared" si="2"/>
        <v>1.3918853086505673E-2</v>
      </c>
      <c r="E152" s="278">
        <v>2</v>
      </c>
      <c r="F152" s="278">
        <v>0</v>
      </c>
      <c r="G152" s="278">
        <v>0</v>
      </c>
      <c r="H152" s="278">
        <v>0</v>
      </c>
    </row>
    <row r="153" spans="2:8">
      <c r="B153" s="275" t="s">
        <v>668</v>
      </c>
      <c r="C153" s="276">
        <v>77</v>
      </c>
      <c r="D153" s="277">
        <f t="shared" si="2"/>
        <v>0.53587584383046838</v>
      </c>
      <c r="E153" s="278">
        <v>77</v>
      </c>
      <c r="F153" s="278">
        <v>0</v>
      </c>
      <c r="G153" s="278">
        <v>0</v>
      </c>
      <c r="H153" s="278">
        <v>0</v>
      </c>
    </row>
    <row r="154" spans="2:8">
      <c r="B154" s="275" t="s">
        <v>669</v>
      </c>
      <c r="C154" s="276">
        <v>17</v>
      </c>
      <c r="D154" s="277">
        <f t="shared" si="2"/>
        <v>0.11831025123529822</v>
      </c>
      <c r="E154" s="278">
        <v>17</v>
      </c>
      <c r="F154" s="278">
        <v>0</v>
      </c>
      <c r="G154" s="278">
        <v>0</v>
      </c>
      <c r="H154" s="278">
        <v>0</v>
      </c>
    </row>
    <row r="155" spans="2:8">
      <c r="B155" s="275" t="s">
        <v>670</v>
      </c>
      <c r="C155" s="276">
        <v>484</v>
      </c>
      <c r="D155" s="277">
        <f t="shared" si="2"/>
        <v>3.3683624469343725</v>
      </c>
      <c r="E155" s="278">
        <v>482</v>
      </c>
      <c r="F155" s="278">
        <v>2</v>
      </c>
      <c r="G155" s="278">
        <v>0</v>
      </c>
      <c r="H155" s="278">
        <v>0</v>
      </c>
    </row>
    <row r="156" spans="2:8" ht="24">
      <c r="B156" s="275" t="s">
        <v>885</v>
      </c>
      <c r="C156" s="276">
        <v>1</v>
      </c>
      <c r="D156" s="277">
        <f t="shared" si="2"/>
        <v>6.9594265432528363E-3</v>
      </c>
      <c r="E156" s="278">
        <v>1</v>
      </c>
      <c r="F156" s="278">
        <v>0</v>
      </c>
      <c r="G156" s="278">
        <v>0</v>
      </c>
      <c r="H156" s="278">
        <v>0</v>
      </c>
    </row>
    <row r="157" spans="2:8" ht="24">
      <c r="B157" s="275" t="s">
        <v>671</v>
      </c>
      <c r="C157" s="276">
        <v>8</v>
      </c>
      <c r="D157" s="277">
        <f t="shared" si="2"/>
        <v>5.567541234602269E-2</v>
      </c>
      <c r="E157" s="278">
        <v>8</v>
      </c>
      <c r="F157" s="278">
        <v>0</v>
      </c>
      <c r="G157" s="278">
        <v>0</v>
      </c>
      <c r="H157" s="278">
        <v>0</v>
      </c>
    </row>
    <row r="158" spans="2:8" ht="24">
      <c r="B158" s="275" t="s">
        <v>672</v>
      </c>
      <c r="C158" s="276">
        <v>1</v>
      </c>
      <c r="D158" s="277">
        <f t="shared" si="2"/>
        <v>6.9594265432528363E-3</v>
      </c>
      <c r="E158" s="278">
        <v>1</v>
      </c>
      <c r="F158" s="278">
        <v>0</v>
      </c>
      <c r="G158" s="278">
        <v>0</v>
      </c>
      <c r="H158" s="278">
        <v>0</v>
      </c>
    </row>
    <row r="159" spans="2:8" ht="24">
      <c r="B159" s="275" t="s">
        <v>673</v>
      </c>
      <c r="C159" s="276">
        <v>11</v>
      </c>
      <c r="D159" s="277">
        <f t="shared" si="2"/>
        <v>7.6553691975781199E-2</v>
      </c>
      <c r="E159" s="278">
        <v>11</v>
      </c>
      <c r="F159" s="278">
        <v>0</v>
      </c>
      <c r="G159" s="278">
        <v>0</v>
      </c>
      <c r="H159" s="278">
        <v>0</v>
      </c>
    </row>
    <row r="160" spans="2:8" ht="36">
      <c r="B160" s="275" t="s">
        <v>674</v>
      </c>
      <c r="C160" s="276">
        <v>1</v>
      </c>
      <c r="D160" s="277">
        <f t="shared" si="2"/>
        <v>6.9594265432528363E-3</v>
      </c>
      <c r="E160" s="278">
        <v>1</v>
      </c>
      <c r="F160" s="278">
        <v>0</v>
      </c>
      <c r="G160" s="278">
        <v>0</v>
      </c>
      <c r="H160" s="278">
        <v>0</v>
      </c>
    </row>
    <row r="161" spans="2:8" ht="36">
      <c r="B161" s="275" t="s">
        <v>675</v>
      </c>
      <c r="C161" s="276">
        <v>7</v>
      </c>
      <c r="D161" s="277">
        <f t="shared" si="2"/>
        <v>4.8715985802769854E-2</v>
      </c>
      <c r="E161" s="278">
        <v>6</v>
      </c>
      <c r="F161" s="278">
        <v>1</v>
      </c>
      <c r="G161" s="278">
        <v>0</v>
      </c>
      <c r="H161" s="278">
        <v>0</v>
      </c>
    </row>
    <row r="162" spans="2:8" ht="36">
      <c r="B162" s="275" t="s">
        <v>676</v>
      </c>
      <c r="C162" s="276">
        <v>66</v>
      </c>
      <c r="D162" s="277">
        <f t="shared" si="2"/>
        <v>0.45932215185468717</v>
      </c>
      <c r="E162" s="278">
        <v>65</v>
      </c>
      <c r="F162" s="278">
        <v>0</v>
      </c>
      <c r="G162" s="278">
        <v>1</v>
      </c>
      <c r="H162" s="278">
        <v>0</v>
      </c>
    </row>
    <row r="163" spans="2:8" ht="24">
      <c r="B163" s="275" t="s">
        <v>677</v>
      </c>
      <c r="C163" s="276">
        <v>4</v>
      </c>
      <c r="D163" s="277">
        <f t="shared" si="2"/>
        <v>2.7837706173011345E-2</v>
      </c>
      <c r="E163" s="278">
        <v>4</v>
      </c>
      <c r="F163" s="278">
        <v>0</v>
      </c>
      <c r="G163" s="278">
        <v>0</v>
      </c>
      <c r="H163" s="278">
        <v>0</v>
      </c>
    </row>
    <row r="164" spans="2:8" ht="36">
      <c r="B164" s="275" t="s">
        <v>678</v>
      </c>
      <c r="C164" s="276">
        <v>13</v>
      </c>
      <c r="D164" s="277">
        <f t="shared" si="2"/>
        <v>9.0472545062286872E-2</v>
      </c>
      <c r="E164" s="278">
        <v>13</v>
      </c>
      <c r="F164" s="278">
        <v>0</v>
      </c>
      <c r="G164" s="278">
        <v>0</v>
      </c>
      <c r="H164" s="278">
        <v>0</v>
      </c>
    </row>
    <row r="165" spans="2:8" ht="24">
      <c r="B165" s="275" t="s">
        <v>679</v>
      </c>
      <c r="C165" s="276">
        <v>242</v>
      </c>
      <c r="D165" s="277">
        <f t="shared" si="2"/>
        <v>1.6841812234671862</v>
      </c>
      <c r="E165" s="278">
        <v>241</v>
      </c>
      <c r="F165" s="278">
        <v>1</v>
      </c>
      <c r="G165" s="278">
        <v>0</v>
      </c>
      <c r="H165" s="278">
        <v>0</v>
      </c>
    </row>
    <row r="166" spans="2:8">
      <c r="B166" s="273" t="s">
        <v>731</v>
      </c>
      <c r="C166" s="171">
        <v>14369</v>
      </c>
      <c r="D166" s="279">
        <f t="shared" si="2"/>
        <v>100</v>
      </c>
      <c r="E166" s="171">
        <v>14281</v>
      </c>
      <c r="F166" s="171">
        <v>65</v>
      </c>
      <c r="G166" s="171">
        <v>5</v>
      </c>
      <c r="H166" s="274">
        <v>18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"/>
  <sheetViews>
    <sheetView topLeftCell="B1" workbookViewId="0">
      <selection activeCell="B2" sqref="B2:M2"/>
    </sheetView>
  </sheetViews>
  <sheetFormatPr baseColWidth="10" defaultRowHeight="15"/>
  <cols>
    <col min="2" max="2" width="37.140625" customWidth="1"/>
    <col min="4" max="4" width="10" customWidth="1"/>
    <col min="5" max="6" width="9.140625" customWidth="1"/>
    <col min="7" max="7" width="8.7109375" customWidth="1"/>
    <col min="8" max="8" width="9.5703125" customWidth="1"/>
    <col min="9" max="9" width="8.5703125" customWidth="1"/>
    <col min="10" max="10" width="9" customWidth="1"/>
    <col min="11" max="11" width="9.5703125" customWidth="1"/>
    <col min="12" max="12" width="8.5703125" customWidth="1"/>
    <col min="13" max="13" width="8.42578125" customWidth="1"/>
  </cols>
  <sheetData>
    <row r="2" spans="1:13">
      <c r="A2" s="208"/>
      <c r="B2" s="454" t="s">
        <v>828</v>
      </c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6"/>
    </row>
    <row r="3" spans="1:13" ht="144">
      <c r="B3" s="282" t="s">
        <v>819</v>
      </c>
      <c r="C3" s="177" t="s">
        <v>731</v>
      </c>
      <c r="D3" s="178" t="s">
        <v>680</v>
      </c>
      <c r="E3" s="178" t="s">
        <v>820</v>
      </c>
      <c r="F3" s="178" t="s">
        <v>821</v>
      </c>
      <c r="G3" s="178" t="s">
        <v>822</v>
      </c>
      <c r="H3" s="178" t="s">
        <v>823</v>
      </c>
      <c r="I3" s="178" t="s">
        <v>824</v>
      </c>
      <c r="J3" s="178" t="s">
        <v>825</v>
      </c>
      <c r="K3" s="178" t="s">
        <v>826</v>
      </c>
      <c r="L3" s="178" t="s">
        <v>827</v>
      </c>
      <c r="M3" s="178" t="s">
        <v>681</v>
      </c>
    </row>
    <row r="4" spans="1:13" ht="24.75" customHeight="1">
      <c r="B4" s="283" t="s">
        <v>682</v>
      </c>
      <c r="C4" s="281">
        <f>SUM(D4:M4)</f>
        <v>912</v>
      </c>
      <c r="D4" s="173">
        <v>82</v>
      </c>
      <c r="E4" s="173">
        <v>1</v>
      </c>
      <c r="F4" s="173">
        <v>12</v>
      </c>
      <c r="G4" s="173">
        <v>17</v>
      </c>
      <c r="H4" s="173">
        <v>51</v>
      </c>
      <c r="I4" s="173">
        <v>144</v>
      </c>
      <c r="J4" s="173">
        <v>239</v>
      </c>
      <c r="K4" s="173">
        <v>334</v>
      </c>
      <c r="L4" s="173">
        <v>5</v>
      </c>
      <c r="M4" s="173">
        <v>27</v>
      </c>
    </row>
    <row r="5" spans="1:13" ht="36">
      <c r="B5" s="283" t="s">
        <v>683</v>
      </c>
      <c r="C5" s="281">
        <f t="shared" ref="C5:C26" si="0">SUM(D5:M5)</f>
        <v>2493</v>
      </c>
      <c r="D5" s="173">
        <v>9</v>
      </c>
      <c r="E5" s="173">
        <v>2</v>
      </c>
      <c r="F5" s="173">
        <v>7</v>
      </c>
      <c r="G5" s="173">
        <v>64</v>
      </c>
      <c r="H5" s="173">
        <v>56</v>
      </c>
      <c r="I5" s="173">
        <v>1172</v>
      </c>
      <c r="J5" s="173">
        <v>513</v>
      </c>
      <c r="K5" s="173">
        <v>645</v>
      </c>
      <c r="L5" s="173">
        <v>14</v>
      </c>
      <c r="M5" s="173">
        <v>11</v>
      </c>
    </row>
    <row r="6" spans="1:13" ht="24">
      <c r="B6" s="283" t="s">
        <v>684</v>
      </c>
      <c r="C6" s="281">
        <f t="shared" si="0"/>
        <v>801</v>
      </c>
      <c r="D6" s="173">
        <v>3</v>
      </c>
      <c r="E6" s="173">
        <v>0</v>
      </c>
      <c r="F6" s="173">
        <v>4</v>
      </c>
      <c r="G6" s="173">
        <v>30</v>
      </c>
      <c r="H6" s="173">
        <v>17</v>
      </c>
      <c r="I6" s="173">
        <v>451</v>
      </c>
      <c r="J6" s="173">
        <v>153</v>
      </c>
      <c r="K6" s="173">
        <v>141</v>
      </c>
      <c r="L6" s="173">
        <v>0</v>
      </c>
      <c r="M6" s="173">
        <v>2</v>
      </c>
    </row>
    <row r="7" spans="1:13" ht="36">
      <c r="B7" s="283" t="s">
        <v>685</v>
      </c>
      <c r="C7" s="281">
        <f t="shared" si="0"/>
        <v>20</v>
      </c>
      <c r="D7" s="173">
        <v>0</v>
      </c>
      <c r="E7" s="173">
        <v>0</v>
      </c>
      <c r="F7" s="173">
        <v>1</v>
      </c>
      <c r="G7" s="173">
        <v>0</v>
      </c>
      <c r="H7" s="173">
        <v>0</v>
      </c>
      <c r="I7" s="173">
        <v>5</v>
      </c>
      <c r="J7" s="173">
        <v>5</v>
      </c>
      <c r="K7" s="173">
        <v>7</v>
      </c>
      <c r="L7" s="173">
        <v>0</v>
      </c>
      <c r="M7" s="173">
        <v>2</v>
      </c>
    </row>
    <row r="8" spans="1:13" ht="36">
      <c r="B8" s="283" t="s">
        <v>686</v>
      </c>
      <c r="C8" s="281">
        <f t="shared" si="0"/>
        <v>105</v>
      </c>
      <c r="D8" s="173">
        <v>1</v>
      </c>
      <c r="E8" s="173">
        <v>3</v>
      </c>
      <c r="F8" s="173">
        <v>4</v>
      </c>
      <c r="G8" s="173">
        <v>5</v>
      </c>
      <c r="H8" s="173">
        <v>20</v>
      </c>
      <c r="I8" s="173">
        <v>14</v>
      </c>
      <c r="J8" s="173">
        <v>20</v>
      </c>
      <c r="K8" s="173">
        <v>36</v>
      </c>
      <c r="L8" s="173">
        <v>1</v>
      </c>
      <c r="M8" s="173">
        <v>1</v>
      </c>
    </row>
    <row r="9" spans="1:13" ht="24">
      <c r="B9" s="283" t="s">
        <v>687</v>
      </c>
      <c r="C9" s="281">
        <f t="shared" si="0"/>
        <v>67</v>
      </c>
      <c r="D9" s="173">
        <v>0</v>
      </c>
      <c r="E9" s="173">
        <v>5</v>
      </c>
      <c r="F9" s="173">
        <v>3</v>
      </c>
      <c r="G9" s="173">
        <v>9</v>
      </c>
      <c r="H9" s="173">
        <v>7</v>
      </c>
      <c r="I9" s="173">
        <v>2</v>
      </c>
      <c r="J9" s="173">
        <v>11</v>
      </c>
      <c r="K9" s="173">
        <v>30</v>
      </c>
      <c r="L9" s="173">
        <v>0</v>
      </c>
      <c r="M9" s="173">
        <v>0</v>
      </c>
    </row>
    <row r="10" spans="1:13" ht="24">
      <c r="B10" s="283" t="s">
        <v>688</v>
      </c>
      <c r="C10" s="281">
        <f t="shared" si="0"/>
        <v>1047</v>
      </c>
      <c r="D10" s="173">
        <v>14</v>
      </c>
      <c r="E10" s="173">
        <v>0</v>
      </c>
      <c r="F10" s="173">
        <v>12</v>
      </c>
      <c r="G10" s="173">
        <v>35</v>
      </c>
      <c r="H10" s="173">
        <v>438</v>
      </c>
      <c r="I10" s="173">
        <v>29</v>
      </c>
      <c r="J10" s="173">
        <v>238</v>
      </c>
      <c r="K10" s="173">
        <v>263</v>
      </c>
      <c r="L10" s="173">
        <v>2</v>
      </c>
      <c r="M10" s="173">
        <v>16</v>
      </c>
    </row>
    <row r="11" spans="1:13" ht="24">
      <c r="B11" s="283" t="s">
        <v>689</v>
      </c>
      <c r="C11" s="281">
        <f t="shared" si="0"/>
        <v>261</v>
      </c>
      <c r="D11" s="173">
        <v>0</v>
      </c>
      <c r="E11" s="173">
        <v>2</v>
      </c>
      <c r="F11" s="173">
        <v>13</v>
      </c>
      <c r="G11" s="173">
        <v>26</v>
      </c>
      <c r="H11" s="173">
        <v>111</v>
      </c>
      <c r="I11" s="173">
        <v>10</v>
      </c>
      <c r="J11" s="173">
        <v>46</v>
      </c>
      <c r="K11" s="173">
        <v>50</v>
      </c>
      <c r="L11" s="173">
        <v>0</v>
      </c>
      <c r="M11" s="173">
        <v>3</v>
      </c>
    </row>
    <row r="12" spans="1:13" ht="36">
      <c r="B12" s="283" t="s">
        <v>690</v>
      </c>
      <c r="C12" s="281">
        <f t="shared" si="0"/>
        <v>141</v>
      </c>
      <c r="D12" s="173">
        <v>0</v>
      </c>
      <c r="E12" s="173">
        <v>1</v>
      </c>
      <c r="F12" s="173">
        <v>0</v>
      </c>
      <c r="G12" s="173">
        <v>9</v>
      </c>
      <c r="H12" s="173">
        <v>54</v>
      </c>
      <c r="I12" s="173">
        <v>6</v>
      </c>
      <c r="J12" s="173">
        <v>24</v>
      </c>
      <c r="K12" s="173">
        <v>42</v>
      </c>
      <c r="L12" s="173">
        <v>2</v>
      </c>
      <c r="M12" s="173">
        <v>3</v>
      </c>
    </row>
    <row r="13" spans="1:13" ht="24">
      <c r="B13" s="283" t="s">
        <v>691</v>
      </c>
      <c r="C13" s="281">
        <f t="shared" si="0"/>
        <v>247</v>
      </c>
      <c r="D13" s="173">
        <v>2</v>
      </c>
      <c r="E13" s="173">
        <v>0</v>
      </c>
      <c r="F13" s="173">
        <v>3</v>
      </c>
      <c r="G13" s="173">
        <v>18</v>
      </c>
      <c r="H13" s="173">
        <v>54</v>
      </c>
      <c r="I13" s="173">
        <v>25</v>
      </c>
      <c r="J13" s="173">
        <v>68</v>
      </c>
      <c r="K13" s="173">
        <v>67</v>
      </c>
      <c r="L13" s="173">
        <v>4</v>
      </c>
      <c r="M13" s="173">
        <v>6</v>
      </c>
    </row>
    <row r="14" spans="1:13">
      <c r="B14" s="283" t="s">
        <v>692</v>
      </c>
      <c r="C14" s="281">
        <f t="shared" si="0"/>
        <v>370</v>
      </c>
      <c r="D14" s="173">
        <v>1</v>
      </c>
      <c r="E14" s="173">
        <v>7</v>
      </c>
      <c r="F14" s="173">
        <v>16</v>
      </c>
      <c r="G14" s="173">
        <v>13</v>
      </c>
      <c r="H14" s="173">
        <v>125</v>
      </c>
      <c r="I14" s="173">
        <v>12</v>
      </c>
      <c r="J14" s="173">
        <v>108</v>
      </c>
      <c r="K14" s="173">
        <v>81</v>
      </c>
      <c r="L14" s="173">
        <v>1</v>
      </c>
      <c r="M14" s="173">
        <v>6</v>
      </c>
    </row>
    <row r="15" spans="1:13" ht="24">
      <c r="B15" s="283" t="s">
        <v>693</v>
      </c>
      <c r="C15" s="281">
        <f t="shared" si="0"/>
        <v>1470</v>
      </c>
      <c r="D15" s="173">
        <v>8</v>
      </c>
      <c r="E15" s="173">
        <v>2</v>
      </c>
      <c r="F15" s="173">
        <v>13</v>
      </c>
      <c r="G15" s="173">
        <v>121</v>
      </c>
      <c r="H15" s="173">
        <v>252</v>
      </c>
      <c r="I15" s="173">
        <v>106</v>
      </c>
      <c r="J15" s="173">
        <v>268</v>
      </c>
      <c r="K15" s="173">
        <v>683</v>
      </c>
      <c r="L15" s="173">
        <v>4</v>
      </c>
      <c r="M15" s="173">
        <v>13</v>
      </c>
    </row>
    <row r="16" spans="1:13">
      <c r="B16" s="283" t="s">
        <v>694</v>
      </c>
      <c r="C16" s="281">
        <f t="shared" si="0"/>
        <v>965</v>
      </c>
      <c r="D16" s="173">
        <v>1</v>
      </c>
      <c r="E16" s="173">
        <v>1</v>
      </c>
      <c r="F16" s="173">
        <v>5</v>
      </c>
      <c r="G16" s="173">
        <v>24</v>
      </c>
      <c r="H16" s="173">
        <v>395</v>
      </c>
      <c r="I16" s="173">
        <v>163</v>
      </c>
      <c r="J16" s="173">
        <v>218</v>
      </c>
      <c r="K16" s="173">
        <v>120</v>
      </c>
      <c r="L16" s="173">
        <v>17</v>
      </c>
      <c r="M16" s="173">
        <v>21</v>
      </c>
    </row>
    <row r="17" spans="1:13" ht="24">
      <c r="B17" s="283" t="s">
        <v>695</v>
      </c>
      <c r="C17" s="281">
        <f t="shared" si="0"/>
        <v>36</v>
      </c>
      <c r="D17" s="173">
        <v>3</v>
      </c>
      <c r="E17" s="173">
        <v>0</v>
      </c>
      <c r="F17" s="173">
        <v>0</v>
      </c>
      <c r="G17" s="173">
        <v>0</v>
      </c>
      <c r="H17" s="173">
        <v>3</v>
      </c>
      <c r="I17" s="173">
        <v>9</v>
      </c>
      <c r="J17" s="173">
        <v>5</v>
      </c>
      <c r="K17" s="173">
        <v>14</v>
      </c>
      <c r="L17" s="173">
        <v>0</v>
      </c>
      <c r="M17" s="173">
        <v>2</v>
      </c>
    </row>
    <row r="18" spans="1:13" ht="36">
      <c r="B18" s="283" t="s">
        <v>696</v>
      </c>
      <c r="C18" s="281">
        <f t="shared" si="0"/>
        <v>3635</v>
      </c>
      <c r="D18" s="173">
        <v>11</v>
      </c>
      <c r="E18" s="173">
        <v>10</v>
      </c>
      <c r="F18" s="173">
        <v>107</v>
      </c>
      <c r="G18" s="173">
        <v>321</v>
      </c>
      <c r="H18" s="172">
        <v>449</v>
      </c>
      <c r="I18" s="172">
        <v>181</v>
      </c>
      <c r="J18" s="172">
        <v>579</v>
      </c>
      <c r="K18" s="172">
        <v>1938</v>
      </c>
      <c r="L18" s="173">
        <v>19</v>
      </c>
      <c r="M18" s="173">
        <v>20</v>
      </c>
    </row>
    <row r="19" spans="1:13" ht="24">
      <c r="B19" s="283" t="s">
        <v>697</v>
      </c>
      <c r="C19" s="281">
        <f t="shared" si="0"/>
        <v>144</v>
      </c>
      <c r="D19" s="173">
        <v>0</v>
      </c>
      <c r="E19" s="173">
        <v>6</v>
      </c>
      <c r="F19" s="173">
        <v>93</v>
      </c>
      <c r="G19" s="173">
        <v>7</v>
      </c>
      <c r="H19" s="172">
        <v>11</v>
      </c>
      <c r="I19" s="172">
        <v>10</v>
      </c>
      <c r="J19" s="172">
        <v>8</v>
      </c>
      <c r="K19" s="172">
        <v>8</v>
      </c>
      <c r="L19" s="173">
        <v>0</v>
      </c>
      <c r="M19" s="173">
        <v>1</v>
      </c>
    </row>
    <row r="20" spans="1:13" ht="24">
      <c r="B20" s="283" t="s">
        <v>698</v>
      </c>
      <c r="C20" s="281">
        <f t="shared" si="0"/>
        <v>11</v>
      </c>
      <c r="D20" s="173">
        <v>0</v>
      </c>
      <c r="E20" s="173">
        <v>1</v>
      </c>
      <c r="F20" s="173">
        <v>1</v>
      </c>
      <c r="G20" s="173">
        <v>0</v>
      </c>
      <c r="H20" s="172">
        <v>2</v>
      </c>
      <c r="I20" s="172">
        <v>2</v>
      </c>
      <c r="J20" s="172">
        <v>4</v>
      </c>
      <c r="K20" s="172">
        <v>1</v>
      </c>
      <c r="L20" s="173">
        <v>0</v>
      </c>
      <c r="M20" s="173">
        <v>0</v>
      </c>
    </row>
    <row r="21" spans="1:13" ht="36">
      <c r="B21" s="283" t="s">
        <v>699</v>
      </c>
      <c r="C21" s="281">
        <f t="shared" si="0"/>
        <v>319</v>
      </c>
      <c r="D21" s="173">
        <v>1</v>
      </c>
      <c r="E21" s="173">
        <v>1</v>
      </c>
      <c r="F21" s="173">
        <v>2</v>
      </c>
      <c r="G21" s="173">
        <v>25</v>
      </c>
      <c r="H21" s="172">
        <v>32</v>
      </c>
      <c r="I21" s="172">
        <v>31</v>
      </c>
      <c r="J21" s="172">
        <v>84</v>
      </c>
      <c r="K21" s="172">
        <v>138</v>
      </c>
      <c r="L21" s="173">
        <v>2</v>
      </c>
      <c r="M21" s="173">
        <v>3</v>
      </c>
    </row>
    <row r="22" spans="1:13" ht="24">
      <c r="A22" s="280"/>
      <c r="B22" s="283" t="s">
        <v>700</v>
      </c>
      <c r="C22" s="281">
        <v>972</v>
      </c>
      <c r="D22" s="173">
        <v>13</v>
      </c>
      <c r="E22" s="173">
        <v>1</v>
      </c>
      <c r="F22" s="173">
        <v>6</v>
      </c>
      <c r="G22" s="173">
        <v>26</v>
      </c>
      <c r="H22" s="172">
        <v>39</v>
      </c>
      <c r="I22" s="172">
        <v>98</v>
      </c>
      <c r="J22" s="172">
        <v>188</v>
      </c>
      <c r="K22" s="172">
        <v>455</v>
      </c>
      <c r="L22" s="173">
        <v>140</v>
      </c>
      <c r="M22" s="173">
        <v>6</v>
      </c>
    </row>
    <row r="23" spans="1:13" ht="24">
      <c r="B23" s="283" t="s">
        <v>701</v>
      </c>
      <c r="C23" s="281">
        <f t="shared" si="0"/>
        <v>21</v>
      </c>
      <c r="D23" s="173">
        <v>0</v>
      </c>
      <c r="E23" s="173">
        <v>0</v>
      </c>
      <c r="F23" s="173">
        <v>3</v>
      </c>
      <c r="G23" s="173">
        <v>3</v>
      </c>
      <c r="H23" s="172">
        <v>2</v>
      </c>
      <c r="I23" s="172">
        <v>5</v>
      </c>
      <c r="J23" s="172">
        <v>3</v>
      </c>
      <c r="K23" s="172">
        <v>5</v>
      </c>
      <c r="L23" s="173">
        <v>0</v>
      </c>
      <c r="M23" s="173">
        <v>0</v>
      </c>
    </row>
    <row r="24" spans="1:13" ht="24">
      <c r="B24" s="283" t="s">
        <v>702</v>
      </c>
      <c r="C24" s="281">
        <f t="shared" si="0"/>
        <v>90</v>
      </c>
      <c r="D24" s="173">
        <v>4</v>
      </c>
      <c r="E24" s="173">
        <v>4</v>
      </c>
      <c r="F24" s="173">
        <v>0</v>
      </c>
      <c r="G24" s="173">
        <v>5</v>
      </c>
      <c r="H24" s="172">
        <v>4</v>
      </c>
      <c r="I24" s="172">
        <v>38</v>
      </c>
      <c r="J24" s="172">
        <v>13</v>
      </c>
      <c r="K24" s="172">
        <v>12</v>
      </c>
      <c r="L24" s="173">
        <v>1</v>
      </c>
      <c r="M24" s="173">
        <v>9</v>
      </c>
    </row>
    <row r="25" spans="1:13" ht="24">
      <c r="B25" s="283" t="s">
        <v>703</v>
      </c>
      <c r="C25" s="281">
        <f t="shared" si="0"/>
        <v>242</v>
      </c>
      <c r="D25" s="173">
        <v>7</v>
      </c>
      <c r="E25" s="173">
        <v>1</v>
      </c>
      <c r="F25" s="173">
        <v>3</v>
      </c>
      <c r="G25" s="173">
        <v>10</v>
      </c>
      <c r="H25" s="172">
        <v>14</v>
      </c>
      <c r="I25" s="172">
        <v>51</v>
      </c>
      <c r="J25" s="172">
        <v>59</v>
      </c>
      <c r="K25" s="172">
        <v>75</v>
      </c>
      <c r="L25" s="173">
        <v>2</v>
      </c>
      <c r="M25" s="173">
        <v>20</v>
      </c>
    </row>
    <row r="26" spans="1:13">
      <c r="B26" s="174" t="s">
        <v>731</v>
      </c>
      <c r="C26" s="175">
        <f t="shared" si="0"/>
        <v>14369</v>
      </c>
      <c r="D26" s="176">
        <v>160</v>
      </c>
      <c r="E26" s="176">
        <v>48</v>
      </c>
      <c r="F26" s="176">
        <v>308</v>
      </c>
      <c r="G26" s="176">
        <v>768</v>
      </c>
      <c r="H26" s="175">
        <v>2136</v>
      </c>
      <c r="I26" s="175">
        <v>2564</v>
      </c>
      <c r="J26" s="175">
        <v>2854</v>
      </c>
      <c r="K26" s="175">
        <v>5145</v>
      </c>
      <c r="L26" s="176">
        <v>214</v>
      </c>
      <c r="M26" s="176">
        <v>172</v>
      </c>
    </row>
  </sheetData>
  <mergeCells count="1">
    <mergeCell ref="B2:M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2" sqref="B2:H2"/>
    </sheetView>
  </sheetViews>
  <sheetFormatPr baseColWidth="10" defaultRowHeight="15"/>
  <cols>
    <col min="2" max="2" width="35" customWidth="1"/>
  </cols>
  <sheetData>
    <row r="1" spans="1:8">
      <c r="B1" s="7"/>
      <c r="C1" s="7"/>
      <c r="D1" s="7"/>
      <c r="E1" s="7"/>
      <c r="F1" s="7"/>
      <c r="G1" s="7"/>
      <c r="H1" s="7"/>
    </row>
    <row r="2" spans="1:8">
      <c r="A2" s="208"/>
      <c r="B2" s="457" t="s">
        <v>829</v>
      </c>
      <c r="C2" s="458"/>
      <c r="D2" s="458"/>
      <c r="E2" s="458"/>
      <c r="F2" s="458"/>
      <c r="G2" s="458"/>
      <c r="H2" s="459"/>
    </row>
    <row r="3" spans="1:8">
      <c r="B3" s="362" t="s">
        <v>830</v>
      </c>
      <c r="C3" s="355" t="s">
        <v>735</v>
      </c>
      <c r="D3" s="355" t="s">
        <v>736</v>
      </c>
      <c r="E3" s="344" t="s">
        <v>1</v>
      </c>
      <c r="F3" s="344" t="s">
        <v>2</v>
      </c>
      <c r="G3" s="344" t="s">
        <v>3</v>
      </c>
      <c r="H3" s="344" t="s">
        <v>4</v>
      </c>
    </row>
    <row r="4" spans="1:8" ht="24">
      <c r="B4" s="285" t="s">
        <v>704</v>
      </c>
      <c r="C4" s="284">
        <v>216</v>
      </c>
      <c r="D4" s="179">
        <f>C4/C$19*100</f>
        <v>1.5032361333426125</v>
      </c>
      <c r="E4" s="180">
        <v>216</v>
      </c>
      <c r="F4" s="181">
        <v>0</v>
      </c>
      <c r="G4" s="181">
        <v>0</v>
      </c>
      <c r="H4" s="181">
        <v>0</v>
      </c>
    </row>
    <row r="5" spans="1:8">
      <c r="B5" s="285" t="s">
        <v>705</v>
      </c>
      <c r="C5" s="284">
        <v>5988</v>
      </c>
      <c r="D5" s="179">
        <f t="shared" ref="D5:D19" si="0">C5/C$19*100</f>
        <v>41.673046140997982</v>
      </c>
      <c r="E5" s="180">
        <v>5984</v>
      </c>
      <c r="F5" s="181">
        <v>4</v>
      </c>
      <c r="G5" s="181">
        <v>0</v>
      </c>
      <c r="H5" s="181">
        <v>0</v>
      </c>
    </row>
    <row r="6" spans="1:8">
      <c r="B6" s="285" t="s">
        <v>706</v>
      </c>
      <c r="C6" s="284">
        <v>934</v>
      </c>
      <c r="D6" s="179">
        <f t="shared" si="0"/>
        <v>6.500104391398148</v>
      </c>
      <c r="E6" s="180">
        <v>908</v>
      </c>
      <c r="F6" s="181">
        <v>25</v>
      </c>
      <c r="G6" s="181">
        <v>1</v>
      </c>
      <c r="H6" s="181">
        <v>0</v>
      </c>
    </row>
    <row r="7" spans="1:8">
      <c r="B7" s="285" t="s">
        <v>707</v>
      </c>
      <c r="C7" s="284">
        <v>5642</v>
      </c>
      <c r="D7" s="179">
        <f t="shared" si="0"/>
        <v>39.265084557032495</v>
      </c>
      <c r="E7" s="180">
        <v>5641</v>
      </c>
      <c r="F7" s="181">
        <v>1</v>
      </c>
      <c r="G7" s="181">
        <v>0</v>
      </c>
      <c r="H7" s="181">
        <v>0</v>
      </c>
    </row>
    <row r="8" spans="1:8" ht="24">
      <c r="B8" s="285" t="s">
        <v>708</v>
      </c>
      <c r="C8" s="284">
        <v>25</v>
      </c>
      <c r="D8" s="179">
        <f t="shared" si="0"/>
        <v>0.17398566358132089</v>
      </c>
      <c r="E8" s="180">
        <v>20</v>
      </c>
      <c r="F8" s="181">
        <v>5</v>
      </c>
      <c r="G8" s="181">
        <v>0</v>
      </c>
      <c r="H8" s="181">
        <v>0</v>
      </c>
    </row>
    <row r="9" spans="1:8">
      <c r="B9" s="285" t="s">
        <v>709</v>
      </c>
      <c r="C9" s="284">
        <v>732</v>
      </c>
      <c r="D9" s="179">
        <f t="shared" si="0"/>
        <v>5.0943002296610755</v>
      </c>
      <c r="E9" s="180">
        <v>715</v>
      </c>
      <c r="F9" s="181">
        <v>8</v>
      </c>
      <c r="G9" s="181">
        <v>3</v>
      </c>
      <c r="H9" s="181">
        <v>6</v>
      </c>
    </row>
    <row r="10" spans="1:8" ht="24">
      <c r="B10" s="285" t="s">
        <v>710</v>
      </c>
      <c r="C10" s="284">
        <v>154</v>
      </c>
      <c r="D10" s="179">
        <f t="shared" si="0"/>
        <v>1.0717516876609368</v>
      </c>
      <c r="E10" s="180">
        <v>148</v>
      </c>
      <c r="F10" s="181">
        <v>6</v>
      </c>
      <c r="G10" s="181">
        <v>0</v>
      </c>
      <c r="H10" s="181">
        <v>0</v>
      </c>
    </row>
    <row r="11" spans="1:8">
      <c r="B11" s="285" t="s">
        <v>711</v>
      </c>
      <c r="C11" s="284">
        <v>14</v>
      </c>
      <c r="D11" s="179">
        <f t="shared" si="0"/>
        <v>9.7431971605539708E-2</v>
      </c>
      <c r="E11" s="180">
        <v>14</v>
      </c>
      <c r="F11" s="181">
        <v>0</v>
      </c>
      <c r="G11" s="181">
        <v>0</v>
      </c>
      <c r="H11" s="181">
        <v>0</v>
      </c>
    </row>
    <row r="12" spans="1:8">
      <c r="B12" s="285" t="s">
        <v>712</v>
      </c>
      <c r="C12" s="284">
        <v>12</v>
      </c>
      <c r="D12" s="179">
        <f t="shared" si="0"/>
        <v>8.3513118519034035E-2</v>
      </c>
      <c r="E12" s="180">
        <v>11</v>
      </c>
      <c r="F12" s="181">
        <v>1</v>
      </c>
      <c r="G12" s="181">
        <v>0</v>
      </c>
      <c r="H12" s="181">
        <v>0</v>
      </c>
    </row>
    <row r="13" spans="1:8" ht="24">
      <c r="B13" s="285" t="s">
        <v>713</v>
      </c>
      <c r="C13" s="284">
        <v>9</v>
      </c>
      <c r="D13" s="179">
        <f t="shared" si="0"/>
        <v>6.2634838889275526E-2</v>
      </c>
      <c r="E13" s="180">
        <v>9</v>
      </c>
      <c r="F13" s="181">
        <v>0</v>
      </c>
      <c r="G13" s="181">
        <v>0</v>
      </c>
      <c r="H13" s="181">
        <v>0</v>
      </c>
    </row>
    <row r="14" spans="1:8" ht="24">
      <c r="B14" s="285" t="s">
        <v>714</v>
      </c>
      <c r="C14" s="284">
        <v>16</v>
      </c>
      <c r="D14" s="179">
        <f t="shared" si="0"/>
        <v>0.11135082469204538</v>
      </c>
      <c r="E14" s="180">
        <v>14</v>
      </c>
      <c r="F14" s="181">
        <v>1</v>
      </c>
      <c r="G14" s="181">
        <v>1</v>
      </c>
      <c r="H14" s="181">
        <v>0</v>
      </c>
    </row>
    <row r="15" spans="1:8">
      <c r="B15" s="285" t="s">
        <v>715</v>
      </c>
      <c r="C15" s="284">
        <v>41</v>
      </c>
      <c r="D15" s="179">
        <f t="shared" si="0"/>
        <v>0.28533648827336627</v>
      </c>
      <c r="E15" s="180">
        <v>39</v>
      </c>
      <c r="F15" s="181">
        <v>2</v>
      </c>
      <c r="G15" s="181">
        <v>0</v>
      </c>
      <c r="H15" s="181">
        <v>0</v>
      </c>
    </row>
    <row r="16" spans="1:8">
      <c r="B16" s="285" t="s">
        <v>716</v>
      </c>
      <c r="C16" s="284">
        <v>178</v>
      </c>
      <c r="D16" s="179">
        <f t="shared" si="0"/>
        <v>1.2387779246990047</v>
      </c>
      <c r="E16" s="180">
        <v>167</v>
      </c>
      <c r="F16" s="181">
        <v>5</v>
      </c>
      <c r="G16" s="181">
        <v>0</v>
      </c>
      <c r="H16" s="181">
        <v>6</v>
      </c>
    </row>
    <row r="17" spans="2:8" ht="24">
      <c r="B17" s="285" t="s">
        <v>717</v>
      </c>
      <c r="C17" s="284">
        <v>25</v>
      </c>
      <c r="D17" s="179">
        <f t="shared" si="0"/>
        <v>0.17398566358132089</v>
      </c>
      <c r="E17" s="180">
        <v>12</v>
      </c>
      <c r="F17" s="181">
        <v>7</v>
      </c>
      <c r="G17" s="181">
        <v>0</v>
      </c>
      <c r="H17" s="181">
        <v>6</v>
      </c>
    </row>
    <row r="18" spans="2:8" ht="24">
      <c r="B18" s="285" t="s">
        <v>718</v>
      </c>
      <c r="C18" s="284">
        <v>383</v>
      </c>
      <c r="D18" s="179">
        <f t="shared" si="0"/>
        <v>2.6654603660658358</v>
      </c>
      <c r="E18" s="180">
        <v>383</v>
      </c>
      <c r="F18" s="181">
        <v>0</v>
      </c>
      <c r="G18" s="181">
        <v>0</v>
      </c>
      <c r="H18" s="181">
        <v>0</v>
      </c>
    </row>
    <row r="19" spans="2:8">
      <c r="B19" s="182" t="s">
        <v>731</v>
      </c>
      <c r="C19" s="183">
        <v>14369</v>
      </c>
      <c r="D19" s="184">
        <f t="shared" si="0"/>
        <v>100</v>
      </c>
      <c r="E19" s="183">
        <v>14281</v>
      </c>
      <c r="F19" s="185">
        <v>65</v>
      </c>
      <c r="G19" s="185">
        <v>5</v>
      </c>
      <c r="H19" s="185">
        <v>18</v>
      </c>
    </row>
    <row r="20" spans="2:8">
      <c r="B20" s="286"/>
      <c r="C20" s="287"/>
      <c r="D20" s="288"/>
      <c r="E20" s="287"/>
      <c r="F20" s="289"/>
      <c r="G20" s="289"/>
      <c r="H20" s="289"/>
    </row>
  </sheetData>
  <sortState ref="A27:C41">
    <sortCondition descending="1" ref="A27"/>
  </sortState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zoomScaleNormal="100" workbookViewId="0">
      <selection activeCell="B2" sqref="B2:H2"/>
    </sheetView>
  </sheetViews>
  <sheetFormatPr baseColWidth="10" defaultRowHeight="15"/>
  <cols>
    <col min="1" max="1" width="15.7109375" customWidth="1"/>
    <col min="2" max="2" width="33" customWidth="1"/>
    <col min="9" max="9" width="12" bestFit="1" customWidth="1"/>
  </cols>
  <sheetData>
    <row r="1" spans="1:8">
      <c r="B1" s="8"/>
      <c r="C1" s="8"/>
      <c r="D1" s="8"/>
      <c r="E1" s="8"/>
      <c r="F1" s="8"/>
      <c r="G1" s="8"/>
      <c r="H1" s="8"/>
    </row>
    <row r="2" spans="1:8">
      <c r="A2" s="208"/>
      <c r="B2" s="460" t="s">
        <v>832</v>
      </c>
      <c r="C2" s="461"/>
      <c r="D2" s="461"/>
      <c r="E2" s="461"/>
      <c r="F2" s="461"/>
      <c r="G2" s="461"/>
      <c r="H2" s="462"/>
    </row>
    <row r="3" spans="1:8">
      <c r="B3" s="363" t="s">
        <v>833</v>
      </c>
      <c r="C3" s="364" t="s">
        <v>0</v>
      </c>
      <c r="D3" s="365" t="s">
        <v>736</v>
      </c>
      <c r="E3" s="366" t="s">
        <v>1</v>
      </c>
      <c r="F3" s="366" t="s">
        <v>2</v>
      </c>
      <c r="G3" s="366" t="s">
        <v>3</v>
      </c>
      <c r="H3" s="366" t="s">
        <v>4</v>
      </c>
    </row>
    <row r="4" spans="1:8" ht="24">
      <c r="B4" s="291" t="s">
        <v>719</v>
      </c>
      <c r="C4" s="290">
        <v>45</v>
      </c>
      <c r="D4" s="179">
        <f>C4/C$13*100</f>
        <v>0.31317419444637762</v>
      </c>
      <c r="E4" s="186">
        <v>42</v>
      </c>
      <c r="F4" s="187">
        <v>1</v>
      </c>
      <c r="G4" s="187">
        <v>1</v>
      </c>
      <c r="H4" s="187">
        <v>1</v>
      </c>
    </row>
    <row r="5" spans="1:8">
      <c r="B5" s="291" t="s">
        <v>720</v>
      </c>
      <c r="C5" s="290">
        <v>761</v>
      </c>
      <c r="D5" s="179">
        <f t="shared" ref="D5:D13" si="0">C5/C$13*100</f>
        <v>5.2961235994154077</v>
      </c>
      <c r="E5" s="186">
        <v>741</v>
      </c>
      <c r="F5" s="187">
        <v>14</v>
      </c>
      <c r="G5" s="187">
        <v>2</v>
      </c>
      <c r="H5" s="187">
        <v>4</v>
      </c>
    </row>
    <row r="6" spans="1:8" ht="24">
      <c r="B6" s="291" t="s">
        <v>721</v>
      </c>
      <c r="C6" s="290">
        <v>517</v>
      </c>
      <c r="D6" s="179">
        <f t="shared" si="0"/>
        <v>3.5980235228617161</v>
      </c>
      <c r="E6" s="186">
        <v>517</v>
      </c>
      <c r="F6" s="187">
        <v>0</v>
      </c>
      <c r="G6" s="187">
        <v>0</v>
      </c>
      <c r="H6" s="187">
        <v>0</v>
      </c>
    </row>
    <row r="7" spans="1:8" ht="24">
      <c r="B7" s="291" t="s">
        <v>722</v>
      </c>
      <c r="C7" s="290">
        <v>2717</v>
      </c>
      <c r="D7" s="179">
        <f t="shared" si="0"/>
        <v>18.908761918017955</v>
      </c>
      <c r="E7" s="186">
        <v>2715</v>
      </c>
      <c r="F7" s="187">
        <v>2</v>
      </c>
      <c r="G7" s="187">
        <v>0</v>
      </c>
      <c r="H7" s="187">
        <v>0</v>
      </c>
    </row>
    <row r="8" spans="1:8" ht="24">
      <c r="B8" s="291" t="s">
        <v>723</v>
      </c>
      <c r="C8" s="290">
        <v>509</v>
      </c>
      <c r="D8" s="179">
        <f t="shared" si="0"/>
        <v>3.542348110515694</v>
      </c>
      <c r="E8" s="186">
        <v>500</v>
      </c>
      <c r="F8" s="187">
        <v>8</v>
      </c>
      <c r="G8" s="187">
        <v>0</v>
      </c>
      <c r="H8" s="187">
        <v>1</v>
      </c>
    </row>
    <row r="9" spans="1:8" ht="24">
      <c r="B9" s="291" t="s">
        <v>724</v>
      </c>
      <c r="C9" s="290">
        <v>4951</v>
      </c>
      <c r="D9" s="179">
        <f t="shared" si="0"/>
        <v>34.456120815644795</v>
      </c>
      <c r="E9" s="186">
        <v>4938</v>
      </c>
      <c r="F9" s="187">
        <v>12</v>
      </c>
      <c r="G9" s="187">
        <v>1</v>
      </c>
      <c r="H9" s="187">
        <v>0</v>
      </c>
    </row>
    <row r="10" spans="1:8" ht="24">
      <c r="B10" s="291" t="s">
        <v>725</v>
      </c>
      <c r="C10" s="290">
        <v>4234</v>
      </c>
      <c r="D10" s="179">
        <f t="shared" si="0"/>
        <v>29.466211984132507</v>
      </c>
      <c r="E10" s="186">
        <v>4223</v>
      </c>
      <c r="F10" s="187">
        <v>11</v>
      </c>
      <c r="G10" s="187">
        <v>0</v>
      </c>
      <c r="H10" s="187">
        <v>0</v>
      </c>
    </row>
    <row r="11" spans="1:8" ht="24">
      <c r="B11" s="291" t="s">
        <v>726</v>
      </c>
      <c r="C11" s="290">
        <v>446</v>
      </c>
      <c r="D11" s="179">
        <f t="shared" si="0"/>
        <v>3.1039042382907649</v>
      </c>
      <c r="E11" s="186">
        <v>421</v>
      </c>
      <c r="F11" s="187">
        <v>14</v>
      </c>
      <c r="G11" s="187">
        <v>1</v>
      </c>
      <c r="H11" s="187">
        <v>10</v>
      </c>
    </row>
    <row r="12" spans="1:8" ht="24">
      <c r="B12" s="291" t="s">
        <v>727</v>
      </c>
      <c r="C12" s="290">
        <v>189</v>
      </c>
      <c r="D12" s="179">
        <f t="shared" si="0"/>
        <v>1.3153316166747859</v>
      </c>
      <c r="E12" s="186">
        <v>184</v>
      </c>
      <c r="F12" s="187">
        <v>3</v>
      </c>
      <c r="G12" s="187">
        <v>0</v>
      </c>
      <c r="H12" s="187">
        <v>2</v>
      </c>
    </row>
    <row r="13" spans="1:8">
      <c r="B13" s="188" t="s">
        <v>731</v>
      </c>
      <c r="C13" s="189">
        <v>14369</v>
      </c>
      <c r="D13" s="184">
        <f t="shared" si="0"/>
        <v>100</v>
      </c>
      <c r="E13" s="189">
        <v>14281</v>
      </c>
      <c r="F13" s="190">
        <v>65</v>
      </c>
      <c r="G13" s="190">
        <v>5</v>
      </c>
      <c r="H13" s="190">
        <v>18</v>
      </c>
    </row>
  </sheetData>
  <sortState ref="A22:C30">
    <sortCondition ref="A22"/>
  </sortState>
  <mergeCells count="1">
    <mergeCell ref="B2:H2"/>
  </mergeCells>
  <pageMargins left="0.25" right="0.25" top="0.75" bottom="0.75" header="0.3" footer="0.3"/>
  <pageSetup paperSize="9" scale="87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opLeftCell="B1" workbookViewId="0">
      <selection activeCell="B2" sqref="B2:R2"/>
    </sheetView>
  </sheetViews>
  <sheetFormatPr baseColWidth="10" defaultRowHeight="15"/>
  <cols>
    <col min="1" max="1" width="14.7109375" customWidth="1"/>
    <col min="2" max="2" width="28" style="24" customWidth="1"/>
    <col min="4" max="4" width="10.140625" customWidth="1"/>
    <col min="5" max="5" width="9.7109375" customWidth="1"/>
    <col min="6" max="6" width="10.28515625" customWidth="1"/>
    <col min="7" max="7" width="9.5703125" customWidth="1"/>
    <col min="8" max="8" width="9.7109375" customWidth="1"/>
    <col min="9" max="9" width="10.28515625" customWidth="1"/>
    <col min="10" max="10" width="9.5703125" customWidth="1"/>
    <col min="11" max="11" width="9.42578125" customWidth="1"/>
    <col min="12" max="12" width="9.85546875" customWidth="1"/>
    <col min="13" max="14" width="9.5703125" customWidth="1"/>
    <col min="15" max="15" width="10" customWidth="1"/>
    <col min="16" max="16" width="9.85546875" customWidth="1"/>
    <col min="17" max="17" width="10.140625" customWidth="1"/>
    <col min="18" max="18" width="9.85546875" customWidth="1"/>
  </cols>
  <sheetData>
    <row r="1" spans="1:19">
      <c r="A1" s="309"/>
    </row>
    <row r="2" spans="1:19">
      <c r="A2" s="208"/>
      <c r="B2" s="463" t="s">
        <v>834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5"/>
      <c r="S2" s="9"/>
    </row>
    <row r="3" spans="1:19" ht="72" customHeight="1">
      <c r="B3" s="367" t="s">
        <v>835</v>
      </c>
      <c r="C3" s="368" t="s">
        <v>731</v>
      </c>
      <c r="D3" s="369" t="s">
        <v>836</v>
      </c>
      <c r="E3" s="369" t="s">
        <v>705</v>
      </c>
      <c r="F3" s="369" t="s">
        <v>706</v>
      </c>
      <c r="G3" s="369" t="s">
        <v>707</v>
      </c>
      <c r="H3" s="369" t="s">
        <v>831</v>
      </c>
      <c r="I3" s="369" t="s">
        <v>709</v>
      </c>
      <c r="J3" s="369" t="s">
        <v>710</v>
      </c>
      <c r="K3" s="369" t="s">
        <v>711</v>
      </c>
      <c r="L3" s="369" t="s">
        <v>712</v>
      </c>
      <c r="M3" s="369" t="s">
        <v>713</v>
      </c>
      <c r="N3" s="369" t="s">
        <v>837</v>
      </c>
      <c r="O3" s="369" t="s">
        <v>715</v>
      </c>
      <c r="P3" s="369" t="s">
        <v>716</v>
      </c>
      <c r="Q3" s="369" t="s">
        <v>838</v>
      </c>
      <c r="R3" s="369" t="s">
        <v>839</v>
      </c>
      <c r="S3" s="9"/>
    </row>
    <row r="4" spans="1:19" ht="15.75" customHeight="1">
      <c r="B4" s="294" t="s">
        <v>719</v>
      </c>
      <c r="C4" s="292">
        <v>45</v>
      </c>
      <c r="D4" s="191">
        <v>17</v>
      </c>
      <c r="E4" s="191">
        <v>8</v>
      </c>
      <c r="F4" s="191">
        <v>2</v>
      </c>
      <c r="G4" s="191">
        <v>8</v>
      </c>
      <c r="H4" s="191">
        <v>0</v>
      </c>
      <c r="I4" s="191">
        <v>2</v>
      </c>
      <c r="J4" s="191">
        <v>1</v>
      </c>
      <c r="K4" s="191">
        <v>0</v>
      </c>
      <c r="L4" s="191">
        <v>0</v>
      </c>
      <c r="M4" s="191">
        <v>0</v>
      </c>
      <c r="N4" s="191">
        <v>1</v>
      </c>
      <c r="O4" s="191">
        <v>1</v>
      </c>
      <c r="P4" s="191">
        <v>0</v>
      </c>
      <c r="Q4" s="191">
        <v>1</v>
      </c>
      <c r="R4" s="191">
        <v>4</v>
      </c>
      <c r="S4" s="9"/>
    </row>
    <row r="5" spans="1:19" ht="24">
      <c r="B5" s="294" t="s">
        <v>720</v>
      </c>
      <c r="C5" s="292">
        <v>761</v>
      </c>
      <c r="D5" s="191">
        <v>6</v>
      </c>
      <c r="E5" s="191">
        <v>623</v>
      </c>
      <c r="F5" s="191">
        <v>15</v>
      </c>
      <c r="G5" s="191">
        <v>12</v>
      </c>
      <c r="H5" s="191">
        <v>1</v>
      </c>
      <c r="I5" s="191">
        <v>38</v>
      </c>
      <c r="J5" s="191">
        <v>20</v>
      </c>
      <c r="K5" s="191">
        <v>2</v>
      </c>
      <c r="L5" s="191">
        <v>0</v>
      </c>
      <c r="M5" s="191">
        <v>4</v>
      </c>
      <c r="N5" s="191">
        <v>4</v>
      </c>
      <c r="O5" s="191">
        <v>3</v>
      </c>
      <c r="P5" s="191">
        <v>4</v>
      </c>
      <c r="Q5" s="191">
        <v>6</v>
      </c>
      <c r="R5" s="191">
        <v>23</v>
      </c>
      <c r="S5" s="9"/>
    </row>
    <row r="6" spans="1:19" ht="24">
      <c r="B6" s="294" t="s">
        <v>721</v>
      </c>
      <c r="C6" s="292">
        <v>517</v>
      </c>
      <c r="D6" s="191">
        <v>14</v>
      </c>
      <c r="E6" s="191">
        <v>164</v>
      </c>
      <c r="F6" s="191">
        <v>2</v>
      </c>
      <c r="G6" s="191">
        <v>284</v>
      </c>
      <c r="H6" s="191">
        <v>0</v>
      </c>
      <c r="I6" s="191">
        <v>26</v>
      </c>
      <c r="J6" s="191">
        <v>2</v>
      </c>
      <c r="K6" s="191">
        <v>0</v>
      </c>
      <c r="L6" s="191">
        <v>1</v>
      </c>
      <c r="M6" s="191">
        <v>1</v>
      </c>
      <c r="N6" s="191">
        <v>0</v>
      </c>
      <c r="O6" s="191">
        <v>1</v>
      </c>
      <c r="P6" s="191">
        <v>4</v>
      </c>
      <c r="Q6" s="191">
        <v>0</v>
      </c>
      <c r="R6" s="191">
        <v>18</v>
      </c>
      <c r="S6" s="9"/>
    </row>
    <row r="7" spans="1:19" ht="24">
      <c r="B7" s="294" t="s">
        <v>722</v>
      </c>
      <c r="C7" s="293">
        <v>2717</v>
      </c>
      <c r="D7" s="192">
        <v>41</v>
      </c>
      <c r="E7" s="192">
        <v>985</v>
      </c>
      <c r="F7" s="192">
        <v>16</v>
      </c>
      <c r="G7" s="192">
        <v>1355</v>
      </c>
      <c r="H7" s="192">
        <v>0</v>
      </c>
      <c r="I7" s="192">
        <v>192</v>
      </c>
      <c r="J7" s="191">
        <v>1</v>
      </c>
      <c r="K7" s="191">
        <v>1</v>
      </c>
      <c r="L7" s="191">
        <v>0</v>
      </c>
      <c r="M7" s="191">
        <v>0</v>
      </c>
      <c r="N7" s="191">
        <v>1</v>
      </c>
      <c r="O7" s="191">
        <v>0</v>
      </c>
      <c r="P7" s="191">
        <v>13</v>
      </c>
      <c r="Q7" s="191">
        <v>0</v>
      </c>
      <c r="R7" s="191">
        <v>112</v>
      </c>
      <c r="S7" s="9"/>
    </row>
    <row r="8" spans="1:19" ht="24">
      <c r="B8" s="294" t="s">
        <v>723</v>
      </c>
      <c r="C8" s="293">
        <v>509</v>
      </c>
      <c r="D8" s="192">
        <v>7</v>
      </c>
      <c r="E8" s="192">
        <v>182</v>
      </c>
      <c r="F8" s="192">
        <v>71</v>
      </c>
      <c r="G8" s="192">
        <v>142</v>
      </c>
      <c r="H8" s="192">
        <v>0</v>
      </c>
      <c r="I8" s="192">
        <v>56</v>
      </c>
      <c r="J8" s="191">
        <v>2</v>
      </c>
      <c r="K8" s="191">
        <v>1</v>
      </c>
      <c r="L8" s="191">
        <v>5</v>
      </c>
      <c r="M8" s="191">
        <v>0</v>
      </c>
      <c r="N8" s="191">
        <v>0</v>
      </c>
      <c r="O8" s="191">
        <v>3</v>
      </c>
      <c r="P8" s="191">
        <v>3</v>
      </c>
      <c r="Q8" s="191">
        <v>12</v>
      </c>
      <c r="R8" s="191">
        <v>25</v>
      </c>
      <c r="S8" s="9"/>
    </row>
    <row r="9" spans="1:19" ht="24">
      <c r="B9" s="294" t="s">
        <v>724</v>
      </c>
      <c r="C9" s="293">
        <v>4951</v>
      </c>
      <c r="D9" s="192">
        <v>83</v>
      </c>
      <c r="E9" s="192">
        <v>2463</v>
      </c>
      <c r="F9" s="192">
        <v>481</v>
      </c>
      <c r="G9" s="192">
        <v>1472</v>
      </c>
      <c r="H9" s="192">
        <v>24</v>
      </c>
      <c r="I9" s="192">
        <v>195</v>
      </c>
      <c r="J9" s="191">
        <v>83</v>
      </c>
      <c r="K9" s="191">
        <v>6</v>
      </c>
      <c r="L9" s="191">
        <v>2</v>
      </c>
      <c r="M9" s="191">
        <v>2</v>
      </c>
      <c r="N9" s="191">
        <v>2</v>
      </c>
      <c r="O9" s="191">
        <v>11</v>
      </c>
      <c r="P9" s="191">
        <v>25</v>
      </c>
      <c r="Q9" s="191">
        <v>0</v>
      </c>
      <c r="R9" s="191">
        <v>102</v>
      </c>
      <c r="S9" s="9"/>
    </row>
    <row r="10" spans="1:19" ht="24">
      <c r="B10" s="294" t="s">
        <v>725</v>
      </c>
      <c r="C10" s="293">
        <v>4234</v>
      </c>
      <c r="D10" s="192">
        <v>43</v>
      </c>
      <c r="E10" s="192">
        <v>1232</v>
      </c>
      <c r="F10" s="192">
        <v>326</v>
      </c>
      <c r="G10" s="192">
        <v>2300</v>
      </c>
      <c r="H10" s="192">
        <v>0</v>
      </c>
      <c r="I10" s="192">
        <v>193</v>
      </c>
      <c r="J10" s="191">
        <v>35</v>
      </c>
      <c r="K10" s="191">
        <v>2</v>
      </c>
      <c r="L10" s="191">
        <v>0</v>
      </c>
      <c r="M10" s="191">
        <v>0</v>
      </c>
      <c r="N10" s="191">
        <v>1</v>
      </c>
      <c r="O10" s="191">
        <v>9</v>
      </c>
      <c r="P10" s="191">
        <v>14</v>
      </c>
      <c r="Q10" s="191">
        <v>0</v>
      </c>
      <c r="R10" s="191">
        <v>79</v>
      </c>
      <c r="S10" s="9"/>
    </row>
    <row r="11" spans="1:19" ht="36">
      <c r="B11" s="294" t="s">
        <v>726</v>
      </c>
      <c r="C11" s="293">
        <v>446</v>
      </c>
      <c r="D11" s="192">
        <v>3</v>
      </c>
      <c r="E11" s="192">
        <v>175</v>
      </c>
      <c r="F11" s="192">
        <v>19</v>
      </c>
      <c r="G11" s="192">
        <v>61</v>
      </c>
      <c r="H11" s="192">
        <v>0</v>
      </c>
      <c r="I11" s="192">
        <v>28</v>
      </c>
      <c r="J11" s="191">
        <v>10</v>
      </c>
      <c r="K11" s="191">
        <v>2</v>
      </c>
      <c r="L11" s="191">
        <v>2</v>
      </c>
      <c r="M11" s="191">
        <v>1</v>
      </c>
      <c r="N11" s="191">
        <v>6</v>
      </c>
      <c r="O11" s="191">
        <v>9</v>
      </c>
      <c r="P11" s="191">
        <v>114</v>
      </c>
      <c r="Q11" s="191">
        <v>2</v>
      </c>
      <c r="R11" s="191">
        <v>14</v>
      </c>
      <c r="S11" s="9"/>
    </row>
    <row r="12" spans="1:19" ht="24">
      <c r="B12" s="294" t="s">
        <v>727</v>
      </c>
      <c r="C12" s="293">
        <v>189</v>
      </c>
      <c r="D12" s="192">
        <v>2</v>
      </c>
      <c r="E12" s="192">
        <v>156</v>
      </c>
      <c r="F12" s="192">
        <v>2</v>
      </c>
      <c r="G12" s="192">
        <v>8</v>
      </c>
      <c r="H12" s="192">
        <v>0</v>
      </c>
      <c r="I12" s="192">
        <v>2</v>
      </c>
      <c r="J12" s="191">
        <v>0</v>
      </c>
      <c r="K12" s="191">
        <v>0</v>
      </c>
      <c r="L12" s="191">
        <v>2</v>
      </c>
      <c r="M12" s="191">
        <v>1</v>
      </c>
      <c r="N12" s="191">
        <v>1</v>
      </c>
      <c r="O12" s="191">
        <v>4</v>
      </c>
      <c r="P12" s="191">
        <v>1</v>
      </c>
      <c r="Q12" s="191">
        <v>4</v>
      </c>
      <c r="R12" s="191">
        <v>6</v>
      </c>
      <c r="S12" s="9"/>
    </row>
    <row r="13" spans="1:19">
      <c r="B13" s="193" t="s">
        <v>731</v>
      </c>
      <c r="C13" s="194">
        <v>14369</v>
      </c>
      <c r="D13" s="194">
        <v>216</v>
      </c>
      <c r="E13" s="194">
        <v>5988</v>
      </c>
      <c r="F13" s="194">
        <v>934</v>
      </c>
      <c r="G13" s="194">
        <v>5642</v>
      </c>
      <c r="H13" s="194">
        <v>25</v>
      </c>
      <c r="I13" s="194">
        <v>732</v>
      </c>
      <c r="J13" s="195">
        <v>154</v>
      </c>
      <c r="K13" s="195">
        <v>14</v>
      </c>
      <c r="L13" s="195">
        <v>12</v>
      </c>
      <c r="M13" s="195">
        <v>9</v>
      </c>
      <c r="N13" s="195">
        <v>16</v>
      </c>
      <c r="O13" s="195">
        <v>41</v>
      </c>
      <c r="P13" s="195">
        <v>178</v>
      </c>
      <c r="Q13" s="195">
        <v>25</v>
      </c>
      <c r="R13" s="195">
        <v>383</v>
      </c>
      <c r="S13" s="9"/>
    </row>
  </sheetData>
  <mergeCells count="1">
    <mergeCell ref="B2:R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opLeftCell="B1" workbookViewId="0">
      <selection activeCell="B2" sqref="B2:M2"/>
    </sheetView>
  </sheetViews>
  <sheetFormatPr baseColWidth="10" defaultRowHeight="15"/>
  <cols>
    <col min="2" max="2" width="37.42578125" customWidth="1"/>
    <col min="3" max="3" width="9.7109375" customWidth="1"/>
    <col min="4" max="4" width="10" customWidth="1"/>
    <col min="5" max="5" width="10.140625" customWidth="1"/>
    <col min="6" max="6" width="10.28515625" customWidth="1"/>
    <col min="7" max="7" width="10.140625" customWidth="1"/>
    <col min="8" max="8" width="10.7109375" customWidth="1"/>
    <col min="9" max="9" width="9.7109375" customWidth="1"/>
    <col min="10" max="10" width="10.28515625" customWidth="1"/>
    <col min="11" max="11" width="10.140625" customWidth="1"/>
    <col min="12" max="12" width="9.7109375" customWidth="1"/>
    <col min="13" max="13" width="10" customWidth="1"/>
  </cols>
  <sheetData>
    <row r="1" spans="1:1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5" s="58" customFormat="1" ht="15.75" customHeight="1">
      <c r="A2" s="208"/>
      <c r="B2" s="466" t="s">
        <v>840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8"/>
    </row>
    <row r="3" spans="1:15" ht="70.5">
      <c r="A3" s="58"/>
      <c r="B3" s="296" t="s">
        <v>835</v>
      </c>
      <c r="C3" s="202" t="s">
        <v>731</v>
      </c>
      <c r="D3" s="196" t="s">
        <v>476</v>
      </c>
      <c r="E3" s="196" t="s">
        <v>842</v>
      </c>
      <c r="F3" s="196" t="s">
        <v>841</v>
      </c>
      <c r="G3" s="196" t="s">
        <v>843</v>
      </c>
      <c r="H3" s="196" t="s">
        <v>844</v>
      </c>
      <c r="I3" s="196" t="s">
        <v>845</v>
      </c>
      <c r="J3" s="196" t="s">
        <v>815</v>
      </c>
      <c r="K3" s="196" t="s">
        <v>846</v>
      </c>
      <c r="L3" s="196" t="s">
        <v>847</v>
      </c>
      <c r="M3" s="196" t="s">
        <v>848</v>
      </c>
      <c r="N3" s="370"/>
      <c r="O3" s="309"/>
    </row>
    <row r="4" spans="1:15" ht="15.75" customHeight="1">
      <c r="B4" s="297" t="s">
        <v>719</v>
      </c>
      <c r="C4" s="295">
        <v>45</v>
      </c>
      <c r="D4" s="197">
        <v>0</v>
      </c>
      <c r="E4" s="197">
        <v>2</v>
      </c>
      <c r="F4" s="197">
        <v>0</v>
      </c>
      <c r="G4" s="197">
        <v>14</v>
      </c>
      <c r="H4" s="197">
        <v>8</v>
      </c>
      <c r="I4" s="197">
        <v>2</v>
      </c>
      <c r="J4" s="197">
        <v>0</v>
      </c>
      <c r="K4" s="197">
        <v>14</v>
      </c>
      <c r="L4" s="197">
        <v>4</v>
      </c>
      <c r="M4" s="197">
        <v>1</v>
      </c>
      <c r="N4" s="371"/>
      <c r="O4" s="309"/>
    </row>
    <row r="5" spans="1:15">
      <c r="B5" s="297" t="s">
        <v>720</v>
      </c>
      <c r="C5" s="295">
        <v>761</v>
      </c>
      <c r="D5" s="197">
        <v>7</v>
      </c>
      <c r="E5" s="197">
        <v>133</v>
      </c>
      <c r="F5" s="197">
        <v>10</v>
      </c>
      <c r="G5" s="197">
        <v>109</v>
      </c>
      <c r="H5" s="197">
        <v>352</v>
      </c>
      <c r="I5" s="197">
        <v>99</v>
      </c>
      <c r="J5" s="197">
        <v>3</v>
      </c>
      <c r="K5" s="197">
        <v>21</v>
      </c>
      <c r="L5" s="197">
        <v>20</v>
      </c>
      <c r="M5" s="197">
        <v>7</v>
      </c>
      <c r="N5" s="371"/>
      <c r="O5" s="309"/>
    </row>
    <row r="6" spans="1:15" ht="24">
      <c r="B6" s="297" t="s">
        <v>721</v>
      </c>
      <c r="C6" s="295">
        <v>517</v>
      </c>
      <c r="D6" s="197">
        <v>2</v>
      </c>
      <c r="E6" s="197">
        <v>3</v>
      </c>
      <c r="F6" s="197">
        <v>1</v>
      </c>
      <c r="G6" s="197">
        <v>47</v>
      </c>
      <c r="H6" s="197">
        <v>196</v>
      </c>
      <c r="I6" s="197">
        <v>2</v>
      </c>
      <c r="J6" s="197">
        <v>0</v>
      </c>
      <c r="K6" s="197">
        <v>259</v>
      </c>
      <c r="L6" s="197">
        <v>7</v>
      </c>
      <c r="M6" s="197">
        <v>0</v>
      </c>
      <c r="N6" s="371"/>
      <c r="O6" s="309"/>
    </row>
    <row r="7" spans="1:15" ht="24">
      <c r="B7" s="297" t="s">
        <v>722</v>
      </c>
      <c r="C7" s="295">
        <v>2717</v>
      </c>
      <c r="D7" s="197">
        <v>5</v>
      </c>
      <c r="E7" s="197">
        <v>2</v>
      </c>
      <c r="F7" s="197">
        <v>1</v>
      </c>
      <c r="G7" s="198">
        <v>353</v>
      </c>
      <c r="H7" s="198">
        <v>204</v>
      </c>
      <c r="I7" s="198">
        <v>5</v>
      </c>
      <c r="J7" s="198">
        <v>8</v>
      </c>
      <c r="K7" s="198">
        <v>2130</v>
      </c>
      <c r="L7" s="197">
        <v>7</v>
      </c>
      <c r="M7" s="197">
        <v>2</v>
      </c>
      <c r="N7" s="371"/>
      <c r="O7" s="309"/>
    </row>
    <row r="8" spans="1:15" ht="24">
      <c r="B8" s="297" t="s">
        <v>723</v>
      </c>
      <c r="C8" s="295">
        <v>509</v>
      </c>
      <c r="D8" s="197">
        <v>0</v>
      </c>
      <c r="E8" s="197">
        <v>6</v>
      </c>
      <c r="F8" s="197">
        <v>1</v>
      </c>
      <c r="G8" s="198">
        <v>212</v>
      </c>
      <c r="H8" s="198">
        <v>94</v>
      </c>
      <c r="I8" s="198">
        <v>9</v>
      </c>
      <c r="J8" s="198">
        <v>4</v>
      </c>
      <c r="K8" s="198">
        <v>163</v>
      </c>
      <c r="L8" s="197">
        <v>9</v>
      </c>
      <c r="M8" s="197">
        <v>11</v>
      </c>
      <c r="N8" s="371"/>
      <c r="O8" s="309"/>
    </row>
    <row r="9" spans="1:15" ht="24">
      <c r="B9" s="297" t="s">
        <v>724</v>
      </c>
      <c r="C9" s="295">
        <v>4951</v>
      </c>
      <c r="D9" s="197">
        <v>18</v>
      </c>
      <c r="E9" s="197">
        <v>114</v>
      </c>
      <c r="F9" s="197">
        <v>2</v>
      </c>
      <c r="G9" s="198">
        <v>986</v>
      </c>
      <c r="H9" s="198">
        <v>858</v>
      </c>
      <c r="I9" s="198">
        <v>1015</v>
      </c>
      <c r="J9" s="198">
        <v>335</v>
      </c>
      <c r="K9" s="198">
        <v>1574</v>
      </c>
      <c r="L9" s="197">
        <v>33</v>
      </c>
      <c r="M9" s="197">
        <v>16</v>
      </c>
      <c r="N9" s="371"/>
      <c r="O9" s="309"/>
    </row>
    <row r="10" spans="1:15" ht="24">
      <c r="B10" s="297" t="s">
        <v>725</v>
      </c>
      <c r="C10" s="295">
        <v>4234</v>
      </c>
      <c r="D10" s="197">
        <v>26</v>
      </c>
      <c r="E10" s="197">
        <v>45</v>
      </c>
      <c r="F10" s="197">
        <v>6</v>
      </c>
      <c r="G10" s="198">
        <v>1828</v>
      </c>
      <c r="H10" s="198">
        <v>756</v>
      </c>
      <c r="I10" s="198">
        <v>145</v>
      </c>
      <c r="J10" s="198">
        <v>113</v>
      </c>
      <c r="K10" s="198">
        <v>1275</v>
      </c>
      <c r="L10" s="197">
        <v>22</v>
      </c>
      <c r="M10" s="197">
        <v>18</v>
      </c>
      <c r="N10" s="371"/>
      <c r="O10" s="309"/>
    </row>
    <row r="11" spans="1:15" ht="24">
      <c r="B11" s="297" t="s">
        <v>726</v>
      </c>
      <c r="C11" s="295">
        <v>446</v>
      </c>
      <c r="D11" s="197">
        <v>1</v>
      </c>
      <c r="E11" s="197">
        <v>20</v>
      </c>
      <c r="F11" s="197">
        <v>2</v>
      </c>
      <c r="G11" s="198">
        <v>214</v>
      </c>
      <c r="H11" s="198">
        <v>143</v>
      </c>
      <c r="I11" s="198">
        <v>4</v>
      </c>
      <c r="J11" s="198">
        <v>7</v>
      </c>
      <c r="K11" s="198">
        <v>41</v>
      </c>
      <c r="L11" s="197">
        <v>9</v>
      </c>
      <c r="M11" s="197">
        <v>5</v>
      </c>
      <c r="N11" s="371"/>
      <c r="O11" s="309"/>
    </row>
    <row r="12" spans="1:15" ht="24">
      <c r="B12" s="297" t="s">
        <v>727</v>
      </c>
      <c r="C12" s="295">
        <v>189</v>
      </c>
      <c r="D12" s="197">
        <v>1</v>
      </c>
      <c r="E12" s="197">
        <v>9</v>
      </c>
      <c r="F12" s="197">
        <v>1</v>
      </c>
      <c r="G12" s="198">
        <v>33</v>
      </c>
      <c r="H12" s="198">
        <v>68</v>
      </c>
      <c r="I12" s="198">
        <v>25</v>
      </c>
      <c r="J12" s="198">
        <v>2</v>
      </c>
      <c r="K12" s="198">
        <v>38</v>
      </c>
      <c r="L12" s="197">
        <v>7</v>
      </c>
      <c r="M12" s="197">
        <v>5</v>
      </c>
      <c r="N12" s="371"/>
      <c r="O12" s="309"/>
    </row>
    <row r="13" spans="1:15">
      <c r="B13" s="199" t="s">
        <v>731</v>
      </c>
      <c r="C13" s="200">
        <v>14369</v>
      </c>
      <c r="D13" s="201">
        <v>60</v>
      </c>
      <c r="E13" s="201">
        <v>334</v>
      </c>
      <c r="F13" s="201">
        <v>24</v>
      </c>
      <c r="G13" s="200">
        <v>3796</v>
      </c>
      <c r="H13" s="200">
        <v>2679</v>
      </c>
      <c r="I13" s="200">
        <v>1306</v>
      </c>
      <c r="J13" s="200">
        <v>472</v>
      </c>
      <c r="K13" s="200">
        <v>5515</v>
      </c>
      <c r="L13" s="201">
        <v>118</v>
      </c>
      <c r="M13" s="201">
        <v>65</v>
      </c>
      <c r="N13" s="371"/>
      <c r="O13" s="309"/>
    </row>
    <row r="14" spans="1:15">
      <c r="C14" s="2"/>
    </row>
  </sheetData>
  <mergeCells count="1">
    <mergeCell ref="B2:M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9"/>
  <sheetViews>
    <sheetView tabSelected="1" topLeftCell="A28" workbookViewId="0">
      <selection activeCell="G48" sqref="G48"/>
    </sheetView>
  </sheetViews>
  <sheetFormatPr baseColWidth="10" defaultColWidth="10.7109375" defaultRowHeight="15"/>
  <cols>
    <col min="1" max="1" width="13" customWidth="1"/>
    <col min="2" max="2" width="11.7109375" customWidth="1"/>
    <col min="3" max="3" width="11.7109375" style="24" customWidth="1"/>
    <col min="4" max="8" width="11.7109375" customWidth="1"/>
  </cols>
  <sheetData>
    <row r="2" spans="1:18">
      <c r="A2" s="208"/>
      <c r="B2" s="412" t="s">
        <v>947</v>
      </c>
      <c r="C2" s="413"/>
      <c r="D2" s="413"/>
      <c r="E2" s="413"/>
      <c r="F2" s="413"/>
      <c r="G2" s="413"/>
      <c r="H2" s="413"/>
      <c r="I2" s="414"/>
      <c r="L2" s="376"/>
    </row>
    <row r="3" spans="1:18">
      <c r="B3" s="472" t="s">
        <v>887</v>
      </c>
      <c r="C3" s="470" t="s">
        <v>933</v>
      </c>
      <c r="D3" s="472" t="s">
        <v>934</v>
      </c>
      <c r="E3" s="472"/>
      <c r="F3" s="472"/>
      <c r="G3" s="472" t="s">
        <v>750</v>
      </c>
      <c r="H3" s="472"/>
      <c r="L3" s="376"/>
    </row>
    <row r="4" spans="1:18">
      <c r="B4" s="473"/>
      <c r="C4" s="471"/>
      <c r="D4" s="379" t="s">
        <v>928</v>
      </c>
      <c r="E4" s="379" t="s">
        <v>929</v>
      </c>
      <c r="F4" s="379" t="s">
        <v>930</v>
      </c>
      <c r="G4" s="379" t="s">
        <v>937</v>
      </c>
      <c r="H4" s="379" t="s">
        <v>938</v>
      </c>
      <c r="L4" s="376"/>
    </row>
    <row r="5" spans="1:18">
      <c r="B5" s="378">
        <v>2012</v>
      </c>
      <c r="C5" s="380">
        <v>2823.9565099815159</v>
      </c>
      <c r="D5" s="375">
        <v>2802.4392375723037</v>
      </c>
      <c r="E5" s="375">
        <v>18.796697736783607</v>
      </c>
      <c r="F5" s="375">
        <v>2.7205746724292066</v>
      </c>
      <c r="G5" s="27">
        <v>3737</v>
      </c>
      <c r="H5" s="27">
        <v>1722</v>
      </c>
      <c r="L5" s="483"/>
      <c r="M5" s="483"/>
      <c r="N5" s="483"/>
      <c r="O5" s="483"/>
      <c r="P5" s="483"/>
      <c r="Q5" s="483"/>
      <c r="R5" s="483"/>
    </row>
    <row r="6" spans="1:18">
      <c r="B6" s="378">
        <v>2013</v>
      </c>
      <c r="C6" s="380">
        <v>2956.8337891290644</v>
      </c>
      <c r="D6" s="375">
        <v>2939.6531775200083</v>
      </c>
      <c r="E6" s="375">
        <v>12.885458706791614</v>
      </c>
      <c r="F6" s="375">
        <v>4.2951529022638715</v>
      </c>
      <c r="G6" s="381">
        <v>3816.0046413138302</v>
      </c>
      <c r="H6" s="381">
        <v>1892.8585506449376</v>
      </c>
      <c r="L6" s="484"/>
      <c r="M6" s="484"/>
      <c r="N6" s="484"/>
      <c r="O6" s="484"/>
      <c r="P6" s="484"/>
      <c r="Q6" s="484"/>
      <c r="R6" s="484"/>
    </row>
    <row r="7" spans="1:18">
      <c r="B7" s="378">
        <v>2014</v>
      </c>
      <c r="C7" s="380">
        <v>3093.7643753266311</v>
      </c>
      <c r="D7" s="375">
        <v>3072.8156003801828</v>
      </c>
      <c r="E7" s="375">
        <v>17.251932308839656</v>
      </c>
      <c r="F7" s="375">
        <v>3.6968426376084973</v>
      </c>
      <c r="G7" s="381">
        <v>3959.6099432447058</v>
      </c>
      <c r="H7" s="381">
        <v>2005.0678590848986</v>
      </c>
    </row>
    <row r="8" spans="1:18">
      <c r="B8" s="378">
        <v>2015</v>
      </c>
      <c r="C8" s="380">
        <v>3392.1001483751675</v>
      </c>
      <c r="D8" s="375">
        <v>3371.3259251823906</v>
      </c>
      <c r="E8" s="375">
        <v>16.524950266981818</v>
      </c>
      <c r="F8" s="375">
        <v>4.2492729257953243</v>
      </c>
      <c r="G8" s="381">
        <v>4360.268613403884</v>
      </c>
      <c r="H8" s="381">
        <v>2152.905483197299</v>
      </c>
    </row>
    <row r="9" spans="1:18" ht="35.25" customHeight="1" thickBot="1">
      <c r="B9" s="469" t="s">
        <v>951</v>
      </c>
      <c r="C9" s="469"/>
      <c r="D9" s="469"/>
      <c r="E9" s="469"/>
      <c r="F9" s="469"/>
      <c r="G9" s="469"/>
      <c r="H9" s="469"/>
    </row>
    <row r="10" spans="1:18" ht="18.75" customHeight="1">
      <c r="B10" s="404"/>
      <c r="C10" s="404"/>
      <c r="D10" s="404"/>
      <c r="E10" s="404"/>
      <c r="F10" s="404"/>
      <c r="G10" s="404"/>
      <c r="H10" s="404"/>
    </row>
    <row r="12" spans="1:18">
      <c r="A12" s="208"/>
      <c r="B12" s="412" t="s">
        <v>944</v>
      </c>
      <c r="C12" s="413"/>
      <c r="D12" s="413"/>
      <c r="E12" s="413"/>
      <c r="F12" s="413"/>
      <c r="G12" s="413"/>
      <c r="H12" s="413"/>
      <c r="I12" s="413"/>
      <c r="J12" s="414"/>
    </row>
    <row r="13" spans="1:18">
      <c r="A13" s="477" t="s">
        <v>734</v>
      </c>
      <c r="B13" s="477">
        <v>2012</v>
      </c>
      <c r="C13" s="477"/>
      <c r="D13" s="477"/>
      <c r="E13" s="477"/>
      <c r="F13" s="477">
        <v>2013</v>
      </c>
      <c r="G13" s="477"/>
      <c r="H13" s="477"/>
      <c r="I13" s="477"/>
      <c r="J13" s="478">
        <v>2014</v>
      </c>
      <c r="K13" s="479"/>
      <c r="L13" s="479"/>
      <c r="M13" s="480"/>
      <c r="N13" s="481">
        <v>2015</v>
      </c>
      <c r="O13" s="482"/>
      <c r="P13" s="482"/>
      <c r="Q13" s="482"/>
    </row>
    <row r="14" spans="1:18" ht="45">
      <c r="A14" s="477"/>
      <c r="B14" s="28" t="s">
        <v>942</v>
      </c>
      <c r="C14" s="382" t="s">
        <v>943</v>
      </c>
      <c r="D14" s="383" t="s">
        <v>945</v>
      </c>
      <c r="E14" s="28" t="s">
        <v>946</v>
      </c>
      <c r="F14" s="28" t="s">
        <v>942</v>
      </c>
      <c r="G14" s="382" t="s">
        <v>943</v>
      </c>
      <c r="H14" s="383" t="s">
        <v>945</v>
      </c>
      <c r="I14" s="28" t="s">
        <v>946</v>
      </c>
      <c r="J14" s="28" t="s">
        <v>942</v>
      </c>
      <c r="K14" s="382" t="s">
        <v>943</v>
      </c>
      <c r="L14" s="383" t="s">
        <v>945</v>
      </c>
      <c r="M14" s="28" t="s">
        <v>946</v>
      </c>
      <c r="N14" s="28" t="s">
        <v>942</v>
      </c>
      <c r="O14" s="382" t="s">
        <v>943</v>
      </c>
      <c r="P14" s="383" t="s">
        <v>945</v>
      </c>
      <c r="Q14" s="28" t="s">
        <v>946</v>
      </c>
    </row>
    <row r="15" spans="1:18">
      <c r="A15" s="29" t="s">
        <v>8</v>
      </c>
      <c r="B15" s="381">
        <v>4332.4200913242012</v>
      </c>
      <c r="C15" s="377">
        <v>4317.8082191780823</v>
      </c>
      <c r="D15" s="375">
        <v>10.958904109589042</v>
      </c>
      <c r="E15" s="375">
        <v>3.6529680365296806</v>
      </c>
      <c r="F15" s="381">
        <v>4647.780659602844</v>
      </c>
      <c r="G15" s="375">
        <v>4627.6749033248216</v>
      </c>
      <c r="H15" s="375">
        <v>16.754796898351998</v>
      </c>
      <c r="I15" s="375">
        <v>3.3509593796703996</v>
      </c>
      <c r="J15" s="381">
        <v>4756.6576740273322</v>
      </c>
      <c r="K15" s="375">
        <v>4728.4282516295443</v>
      </c>
      <c r="L15" s="375">
        <v>20.387916176180454</v>
      </c>
      <c r="M15" s="375">
        <v>7.841506221607867</v>
      </c>
      <c r="N15" s="381">
        <v>5435.7475599278996</v>
      </c>
      <c r="O15" s="375">
        <v>5419.5126364526868</v>
      </c>
      <c r="P15" s="375">
        <v>11.80721707288167</v>
      </c>
      <c r="Q15" s="375">
        <v>4.4277064023306263</v>
      </c>
    </row>
    <row r="16" spans="1:18">
      <c r="A16" s="29" t="s">
        <v>9</v>
      </c>
      <c r="B16" s="381">
        <v>4475.1590847706539</v>
      </c>
      <c r="C16" s="377">
        <v>4437.3359960787766</v>
      </c>
      <c r="D16" s="375">
        <v>36.103857387700238</v>
      </c>
      <c r="E16" s="375">
        <v>1.7192313041762022</v>
      </c>
      <c r="F16" s="381">
        <v>4637.0331450897693</v>
      </c>
      <c r="G16" s="375">
        <v>4607.0599270416606</v>
      </c>
      <c r="H16" s="375">
        <v>22.920696154436122</v>
      </c>
      <c r="I16" s="375">
        <v>7.0525218936726528</v>
      </c>
      <c r="J16" s="381">
        <v>4773.203975265079</v>
      </c>
      <c r="K16" s="375">
        <v>4733.1223062504405</v>
      </c>
      <c r="L16" s="375">
        <v>34.853625230121061</v>
      </c>
      <c r="M16" s="375">
        <v>5.2280437845181593</v>
      </c>
      <c r="N16" s="381">
        <v>5159.793185008315</v>
      </c>
      <c r="O16" s="375">
        <v>5122.8415411052601</v>
      </c>
      <c r="P16" s="375">
        <v>31.912783370819653</v>
      </c>
      <c r="Q16" s="375">
        <v>5.0388605322346827</v>
      </c>
    </row>
    <row r="17" spans="1:17">
      <c r="A17" s="29" t="s">
        <v>10</v>
      </c>
      <c r="B17" s="381">
        <v>5370.0748741868174</v>
      </c>
      <c r="C17" s="377">
        <v>5288.8468508797905</v>
      </c>
      <c r="D17" s="375">
        <v>76.715355345525978</v>
      </c>
      <c r="E17" s="375">
        <v>4.5126679615015277</v>
      </c>
      <c r="F17" s="381">
        <v>4792.8107838242631</v>
      </c>
      <c r="G17" s="375">
        <v>4749.6323082943154</v>
      </c>
      <c r="H17" s="375">
        <v>43.178475529948322</v>
      </c>
      <c r="I17" s="375">
        <v>0</v>
      </c>
      <c r="J17" s="381">
        <v>5063.8429146048502</v>
      </c>
      <c r="K17" s="375">
        <v>5004.204507687662</v>
      </c>
      <c r="L17" s="375">
        <v>54.216733561079771</v>
      </c>
      <c r="M17" s="375">
        <v>5.4216733561079762</v>
      </c>
      <c r="N17" s="381">
        <v>5844.9294096773374</v>
      </c>
      <c r="O17" s="375">
        <v>5758.7509188147924</v>
      </c>
      <c r="P17" s="375">
        <v>65.901198894887585</v>
      </c>
      <c r="Q17" s="375">
        <v>20.277291967657721</v>
      </c>
    </row>
    <row r="18" spans="1:17">
      <c r="A18" s="29" t="s">
        <v>11</v>
      </c>
      <c r="B18" s="381">
        <v>1950.9679018055162</v>
      </c>
      <c r="C18" s="377">
        <v>1936.4832743220945</v>
      </c>
      <c r="D18" s="375">
        <v>11.884822550500004</v>
      </c>
      <c r="E18" s="375">
        <v>2.599804932921876</v>
      </c>
      <c r="F18" s="381">
        <v>2074.2486723236807</v>
      </c>
      <c r="G18" s="375">
        <v>2062.3651556276845</v>
      </c>
      <c r="H18" s="375">
        <v>7.666784965158679</v>
      </c>
      <c r="I18" s="375">
        <v>4.2167317308372727</v>
      </c>
      <c r="J18" s="381">
        <v>2196.7901690803301</v>
      </c>
      <c r="K18" s="375">
        <v>2184.391661199425</v>
      </c>
      <c r="L18" s="375">
        <v>10.144233720740365</v>
      </c>
      <c r="M18" s="375">
        <v>2.2542741601645253</v>
      </c>
      <c r="N18" s="381">
        <v>2336.0081428015778</v>
      </c>
      <c r="O18" s="375">
        <v>2322.2690452274469</v>
      </c>
      <c r="P18" s="375">
        <v>10.846655979577053</v>
      </c>
      <c r="Q18" s="375">
        <v>2.8924415945538806</v>
      </c>
    </row>
    <row r="19" spans="1:17">
      <c r="A19" s="29" t="s">
        <v>0</v>
      </c>
      <c r="B19" s="381">
        <v>2823.9565099815168</v>
      </c>
      <c r="C19" s="380">
        <v>2802.4392375723037</v>
      </c>
      <c r="D19" s="381">
        <v>18.79669773678361</v>
      </c>
      <c r="E19" s="381">
        <v>2.7205746724292066</v>
      </c>
      <c r="F19" s="381">
        <v>2956.8337891290644</v>
      </c>
      <c r="G19" s="381">
        <v>2939.6531775200083</v>
      </c>
      <c r="H19" s="381">
        <v>12.885458706791614</v>
      </c>
      <c r="I19" s="381">
        <v>4.2951529022638715</v>
      </c>
      <c r="J19" s="381">
        <v>3093.7643753266311</v>
      </c>
      <c r="K19" s="381">
        <v>3072.8156003801828</v>
      </c>
      <c r="L19" s="381">
        <v>17.251932308839656</v>
      </c>
      <c r="M19" s="381">
        <v>3.6968426376084973</v>
      </c>
      <c r="N19" s="381">
        <v>3392.1001483751684</v>
      </c>
      <c r="O19" s="381">
        <v>3371.325925182392</v>
      </c>
      <c r="P19" s="381">
        <v>16.524950266981822</v>
      </c>
      <c r="Q19" s="381">
        <v>4.2492729257953261</v>
      </c>
    </row>
    <row r="20" spans="1:17" ht="30.75" customHeight="1" thickBot="1">
      <c r="B20" s="469" t="s">
        <v>951</v>
      </c>
      <c r="C20" s="469"/>
      <c r="D20" s="469"/>
      <c r="E20" s="469"/>
      <c r="F20" s="469"/>
      <c r="G20" s="469"/>
      <c r="H20" s="469"/>
    </row>
    <row r="21" spans="1:17" ht="20.25" customHeight="1">
      <c r="B21" s="404"/>
      <c r="C21" s="404"/>
      <c r="D21" s="404"/>
      <c r="E21" s="404"/>
      <c r="F21" s="404"/>
      <c r="G21" s="404"/>
      <c r="H21" s="404"/>
    </row>
    <row r="23" spans="1:17">
      <c r="A23" s="208"/>
      <c r="B23" s="412" t="s">
        <v>936</v>
      </c>
      <c r="C23" s="413"/>
      <c r="D23" s="413"/>
      <c r="E23" s="413"/>
      <c r="F23" s="413"/>
      <c r="G23" s="413"/>
      <c r="H23" s="414"/>
    </row>
    <row r="24" spans="1:17" ht="30">
      <c r="B24" s="401" t="s">
        <v>734</v>
      </c>
      <c r="C24" s="402" t="s">
        <v>931</v>
      </c>
      <c r="D24" s="401" t="s">
        <v>932</v>
      </c>
      <c r="E24" s="403" t="s">
        <v>935</v>
      </c>
    </row>
    <row r="25" spans="1:17">
      <c r="B25" s="29" t="s">
        <v>8</v>
      </c>
      <c r="C25" s="377">
        <v>5637.3565066268138</v>
      </c>
      <c r="D25" s="375">
        <v>4882.0943797860282</v>
      </c>
      <c r="E25" s="377">
        <v>5435.7475599278996</v>
      </c>
    </row>
    <row r="26" spans="1:17">
      <c r="B26" s="29" t="s">
        <v>9</v>
      </c>
      <c r="C26" s="377">
        <v>5719.7483036965059</v>
      </c>
      <c r="D26" s="375">
        <v>3597.197878353591</v>
      </c>
      <c r="E26" s="375">
        <v>5159.793185008316</v>
      </c>
    </row>
    <row r="27" spans="1:17">
      <c r="B27" s="29" t="s">
        <v>10</v>
      </c>
      <c r="C27" s="377">
        <v>6422.1050996354988</v>
      </c>
      <c r="D27" s="375">
        <v>612.32612489411849</v>
      </c>
      <c r="E27" s="375">
        <v>5844.9294096773365</v>
      </c>
    </row>
    <row r="28" spans="1:17">
      <c r="B28" s="29" t="s">
        <v>11</v>
      </c>
      <c r="C28" s="377">
        <v>3098.6146560917059</v>
      </c>
      <c r="D28" s="375">
        <v>1692.8534658042265</v>
      </c>
      <c r="E28" s="375">
        <v>2336.0081428015769</v>
      </c>
    </row>
    <row r="29" spans="1:17">
      <c r="B29" s="27" t="s">
        <v>731</v>
      </c>
      <c r="C29" s="380">
        <v>4360.268613403884</v>
      </c>
      <c r="D29" s="381">
        <v>2152.905483197299</v>
      </c>
      <c r="E29" s="381">
        <v>3392.1001483751675</v>
      </c>
    </row>
    <row r="30" spans="1:17" ht="33" customHeight="1" thickBot="1">
      <c r="B30" s="469" t="s">
        <v>951</v>
      </c>
      <c r="C30" s="469"/>
      <c r="D30" s="469"/>
      <c r="E30" s="469"/>
      <c r="F30" s="469"/>
      <c r="G30" s="469"/>
      <c r="H30" s="469"/>
    </row>
    <row r="31" spans="1:17" ht="16.5" customHeight="1">
      <c r="B31" s="404"/>
      <c r="C31" s="404"/>
      <c r="D31" s="404"/>
      <c r="E31" s="404"/>
      <c r="F31" s="404"/>
      <c r="G31" s="404"/>
      <c r="H31" s="404"/>
    </row>
    <row r="33" spans="1:8" ht="29.25" customHeight="1">
      <c r="A33" s="208"/>
      <c r="B33" s="474" t="s">
        <v>948</v>
      </c>
      <c r="C33" s="475"/>
      <c r="D33" s="475"/>
      <c r="E33" s="475"/>
      <c r="F33" s="475"/>
      <c r="G33" s="475"/>
      <c r="H33" s="476"/>
    </row>
    <row r="34" spans="1:8" ht="30">
      <c r="B34" s="401" t="s">
        <v>887</v>
      </c>
      <c r="C34" s="402" t="s">
        <v>939</v>
      </c>
      <c r="D34" s="401" t="s">
        <v>940</v>
      </c>
      <c r="E34" s="401" t="s">
        <v>938</v>
      </c>
      <c r="F34" s="403" t="s">
        <v>941</v>
      </c>
    </row>
    <row r="35" spans="1:8">
      <c r="B35" s="29">
        <v>2012</v>
      </c>
      <c r="C35" s="377">
        <v>1658.9173956119848</v>
      </c>
      <c r="D35" s="375">
        <v>2036.3920543138074</v>
      </c>
      <c r="E35" s="375">
        <v>859.42921168059797</v>
      </c>
      <c r="F35" s="375">
        <v>2883.2814253437914</v>
      </c>
    </row>
    <row r="36" spans="1:8">
      <c r="B36" s="29">
        <v>2013</v>
      </c>
      <c r="C36" s="377">
        <v>1463.8569009047578</v>
      </c>
      <c r="D36" s="375">
        <v>1795.8205936690001</v>
      </c>
      <c r="E36" s="375">
        <v>755.99330124196547</v>
      </c>
      <c r="F36" s="375">
        <v>3032.3641969205205</v>
      </c>
    </row>
    <row r="37" spans="1:8">
      <c r="B37" s="29">
        <v>2014</v>
      </c>
      <c r="C37" s="377">
        <v>1555.0571213516901</v>
      </c>
      <c r="D37" s="375">
        <v>1890.2311280111776</v>
      </c>
      <c r="E37" s="375">
        <v>824.25932572152749</v>
      </c>
      <c r="F37" s="375">
        <v>3167.3565340499345</v>
      </c>
    </row>
    <row r="38" spans="1:8">
      <c r="B38" s="29">
        <v>2015</v>
      </c>
      <c r="C38" s="377">
        <v>1552.4782484906771</v>
      </c>
      <c r="D38" s="375">
        <v>1833.2149212287916</v>
      </c>
      <c r="E38" s="375">
        <v>933.7537619502524</v>
      </c>
      <c r="F38" s="375">
        <v>3473</v>
      </c>
    </row>
    <row r="39" spans="1:8" ht="28.5" customHeight="1" thickBot="1">
      <c r="B39" s="469" t="s">
        <v>951</v>
      </c>
      <c r="C39" s="469"/>
      <c r="D39" s="469"/>
      <c r="E39" s="469"/>
      <c r="F39" s="469"/>
      <c r="G39" s="469"/>
      <c r="H39" s="469"/>
    </row>
  </sheetData>
  <mergeCells count="19">
    <mergeCell ref="L5:R5"/>
    <mergeCell ref="L6:R6"/>
    <mergeCell ref="B12:J12"/>
    <mergeCell ref="B9:H9"/>
    <mergeCell ref="A13:A14"/>
    <mergeCell ref="B20:H20"/>
    <mergeCell ref="B30:H30"/>
    <mergeCell ref="J13:M13"/>
    <mergeCell ref="N13:Q13"/>
    <mergeCell ref="B39:H39"/>
    <mergeCell ref="B2:I2"/>
    <mergeCell ref="C3:C4"/>
    <mergeCell ref="B3:B4"/>
    <mergeCell ref="D3:F3"/>
    <mergeCell ref="G3:H3"/>
    <mergeCell ref="B23:H23"/>
    <mergeCell ref="B33:H33"/>
    <mergeCell ref="B13:E13"/>
    <mergeCell ref="F13:I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activeCell="B4" sqref="B4:H4"/>
    </sheetView>
  </sheetViews>
  <sheetFormatPr baseColWidth="10" defaultRowHeight="15"/>
  <cols>
    <col min="2" max="2" width="16" customWidth="1"/>
  </cols>
  <sheetData>
    <row r="2" spans="1:10" ht="18">
      <c r="B2" s="411" t="s">
        <v>850</v>
      </c>
      <c r="C2" s="411"/>
      <c r="D2" s="411"/>
      <c r="E2" s="411"/>
      <c r="F2" s="411"/>
      <c r="G2" s="411"/>
      <c r="H2" s="411"/>
    </row>
    <row r="4" spans="1:10">
      <c r="B4" s="412" t="s">
        <v>733</v>
      </c>
      <c r="C4" s="413"/>
      <c r="D4" s="413"/>
      <c r="E4" s="413"/>
      <c r="F4" s="413"/>
      <c r="G4" s="413"/>
      <c r="H4" s="414"/>
    </row>
    <row r="5" spans="1:10">
      <c r="A5" s="208"/>
      <c r="B5" s="27" t="s">
        <v>734</v>
      </c>
      <c r="C5" s="28" t="s">
        <v>735</v>
      </c>
      <c r="D5" s="28" t="s">
        <v>736</v>
      </c>
      <c r="E5" s="210" t="s">
        <v>1</v>
      </c>
      <c r="F5" s="210" t="s">
        <v>2</v>
      </c>
      <c r="G5" s="210" t="s">
        <v>3</v>
      </c>
      <c r="H5" s="210" t="s">
        <v>4</v>
      </c>
    </row>
    <row r="6" spans="1:10">
      <c r="B6" s="29" t="s">
        <v>737</v>
      </c>
      <c r="C6" s="30">
        <v>3683</v>
      </c>
      <c r="D6" s="209">
        <f>C6/C$10*100</f>
        <v>25.631567958800193</v>
      </c>
      <c r="E6" s="211">
        <v>3672</v>
      </c>
      <c r="F6" s="211">
        <v>7</v>
      </c>
      <c r="G6" s="211">
        <v>1</v>
      </c>
      <c r="H6" s="211">
        <v>3</v>
      </c>
      <c r="I6" s="203"/>
      <c r="J6" s="203"/>
    </row>
    <row r="7" spans="1:10">
      <c r="B7" s="29" t="s">
        <v>738</v>
      </c>
      <c r="C7" s="30">
        <v>3072</v>
      </c>
      <c r="D7" s="209">
        <f t="shared" ref="D7:D10" si="0">C7/C$10*100</f>
        <v>21.379358340872713</v>
      </c>
      <c r="E7" s="211">
        <v>3050</v>
      </c>
      <c r="F7" s="211">
        <v>18</v>
      </c>
      <c r="G7" s="211">
        <v>1</v>
      </c>
      <c r="H7" s="211">
        <v>3</v>
      </c>
      <c r="I7" s="203"/>
      <c r="J7" s="203"/>
    </row>
    <row r="8" spans="1:10">
      <c r="B8" s="29" t="s">
        <v>739</v>
      </c>
      <c r="C8" s="30">
        <v>1153</v>
      </c>
      <c r="D8" s="209">
        <f t="shared" si="0"/>
        <v>8.0242188043705198</v>
      </c>
      <c r="E8" s="211">
        <v>1136</v>
      </c>
      <c r="F8" s="211">
        <v>12</v>
      </c>
      <c r="G8" s="211">
        <v>1</v>
      </c>
      <c r="H8" s="211">
        <v>4</v>
      </c>
      <c r="I8" s="203"/>
      <c r="J8" s="203"/>
    </row>
    <row r="9" spans="1:10">
      <c r="B9" s="29" t="s">
        <v>740</v>
      </c>
      <c r="C9" s="30">
        <v>6461</v>
      </c>
      <c r="D9" s="209">
        <f t="shared" si="0"/>
        <v>44.964854895956577</v>
      </c>
      <c r="E9" s="211">
        <v>6423</v>
      </c>
      <c r="F9" s="211">
        <v>28</v>
      </c>
      <c r="G9" s="211">
        <v>2</v>
      </c>
      <c r="H9" s="211">
        <v>8</v>
      </c>
      <c r="I9" s="203"/>
      <c r="J9" s="203"/>
    </row>
    <row r="10" spans="1:10">
      <c r="B10" s="27" t="s">
        <v>731</v>
      </c>
      <c r="C10" s="30">
        <f>SUM(C6:C9)</f>
        <v>14369</v>
      </c>
      <c r="D10" s="209">
        <f t="shared" si="0"/>
        <v>100</v>
      </c>
      <c r="E10" s="30">
        <f>SUM(E6:E9)</f>
        <v>14281</v>
      </c>
      <c r="F10" s="30">
        <f>SUM(F6:F9)</f>
        <v>65</v>
      </c>
      <c r="G10" s="30">
        <f>SUM(G6:G9)</f>
        <v>5</v>
      </c>
      <c r="H10" s="30">
        <f>SUM(H6:H9)</f>
        <v>18</v>
      </c>
      <c r="I10" s="203"/>
      <c r="J10" s="203"/>
    </row>
    <row r="11" spans="1:10">
      <c r="B11" s="310"/>
      <c r="C11" s="317"/>
      <c r="D11" s="318"/>
      <c r="E11" s="317"/>
      <c r="F11" s="317"/>
      <c r="G11" s="317"/>
      <c r="H11" s="317"/>
      <c r="I11" s="203"/>
      <c r="J11" s="203"/>
    </row>
    <row r="12" spans="1:10">
      <c r="B12" s="310"/>
      <c r="C12" s="317"/>
      <c r="D12" s="318"/>
      <c r="E12" s="309"/>
      <c r="F12" s="309"/>
      <c r="G12" s="309"/>
      <c r="H12" s="309"/>
      <c r="I12" s="203"/>
      <c r="J12" s="203"/>
    </row>
    <row r="13" spans="1:10">
      <c r="A13" s="309"/>
      <c r="B13" s="35"/>
    </row>
    <row r="14" spans="1:10">
      <c r="A14" s="309"/>
      <c r="B14" s="35"/>
      <c r="C14" s="35"/>
    </row>
    <row r="15" spans="1:10">
      <c r="B15" s="34"/>
      <c r="H15" s="309"/>
    </row>
    <row r="18" ht="23.25" customHeight="1"/>
    <row r="19" ht="23.25" customHeight="1"/>
  </sheetData>
  <mergeCells count="2">
    <mergeCell ref="B2:H2"/>
    <mergeCell ref="B4:H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workbookViewId="0">
      <selection activeCell="B21" sqref="B21"/>
    </sheetView>
  </sheetViews>
  <sheetFormatPr baseColWidth="10" defaultColWidth="9.140625" defaultRowHeight="15"/>
  <cols>
    <col min="1" max="1" width="12.28515625" customWidth="1"/>
    <col min="2" max="2" width="22.28515625" style="24" customWidth="1"/>
    <col min="3" max="3" width="11.42578125" customWidth="1"/>
  </cols>
  <sheetData>
    <row r="2" spans="1:13" ht="28.5" customHeight="1">
      <c r="B2" s="415" t="s">
        <v>850</v>
      </c>
      <c r="C2" s="415"/>
      <c r="D2" s="415"/>
      <c r="E2" s="415"/>
      <c r="F2" s="415"/>
      <c r="G2" s="415"/>
      <c r="H2" s="415"/>
    </row>
    <row r="4" spans="1:13" ht="15.75" customHeight="1">
      <c r="A4" s="208"/>
      <c r="B4" s="416" t="s">
        <v>741</v>
      </c>
      <c r="C4" s="417"/>
      <c r="D4" s="417"/>
      <c r="E4" s="417"/>
      <c r="F4" s="417"/>
      <c r="G4" s="417"/>
      <c r="H4" s="417"/>
      <c r="I4" s="417"/>
      <c r="J4" s="417"/>
      <c r="K4" s="417"/>
      <c r="L4" s="418"/>
      <c r="M4" s="310"/>
    </row>
    <row r="5" spans="1:13" ht="13.5" customHeight="1">
      <c r="B5" s="53" t="s">
        <v>742</v>
      </c>
      <c r="C5" s="11" t="s">
        <v>735</v>
      </c>
      <c r="D5" s="37" t="s">
        <v>743</v>
      </c>
      <c r="E5" s="38" t="s">
        <v>1</v>
      </c>
      <c r="F5" s="39" t="s">
        <v>744</v>
      </c>
      <c r="G5" s="38" t="s">
        <v>2</v>
      </c>
      <c r="H5" s="39" t="s">
        <v>745</v>
      </c>
      <c r="I5" s="38" t="s">
        <v>746</v>
      </c>
      <c r="J5" s="39" t="s">
        <v>747</v>
      </c>
      <c r="K5" s="38" t="s">
        <v>4</v>
      </c>
      <c r="L5" s="308" t="s">
        <v>748</v>
      </c>
      <c r="M5" s="319"/>
    </row>
    <row r="6" spans="1:13" ht="15.75" customHeight="1">
      <c r="A6" s="40"/>
      <c r="B6" s="41" t="s">
        <v>5</v>
      </c>
      <c r="C6" s="321">
        <v>13006</v>
      </c>
      <c r="D6" s="322">
        <f>C6/$C$9*100</f>
        <v>90.514301621546394</v>
      </c>
      <c r="E6" s="15">
        <v>12950</v>
      </c>
      <c r="F6" s="323">
        <f>E6/$C$9*100</f>
        <v>90.12457373512423</v>
      </c>
      <c r="G6" s="212">
        <v>42</v>
      </c>
      <c r="H6" s="323">
        <f>G6/$C$9*100</f>
        <v>0.29229591481661915</v>
      </c>
      <c r="I6" s="15">
        <v>3</v>
      </c>
      <c r="J6" s="323">
        <f>I6/$C$9*100</f>
        <v>2.0878279629758509E-2</v>
      </c>
      <c r="K6" s="15">
        <v>11</v>
      </c>
      <c r="L6" s="323">
        <f>K6/$C$9*100</f>
        <v>7.6553691975781199E-2</v>
      </c>
      <c r="M6" s="320"/>
    </row>
    <row r="7" spans="1:13" ht="24">
      <c r="A7" s="40"/>
      <c r="B7" s="41" t="s">
        <v>6</v>
      </c>
      <c r="C7" s="321">
        <v>859</v>
      </c>
      <c r="D7" s="322">
        <f t="shared" ref="D7:D9" si="0">C7/$C$9*100</f>
        <v>5.9781474006541861</v>
      </c>
      <c r="E7" s="15">
        <v>838</v>
      </c>
      <c r="F7" s="323">
        <f t="shared" ref="F7:F9" si="1">E7/$C$9*100</f>
        <v>5.8319994432458762</v>
      </c>
      <c r="G7" s="212">
        <v>14</v>
      </c>
      <c r="H7" s="323">
        <f t="shared" ref="H7:H8" si="2">G7/$C$9*100</f>
        <v>9.7431971605539708E-2</v>
      </c>
      <c r="I7" s="15">
        <v>1</v>
      </c>
      <c r="J7" s="323">
        <f t="shared" ref="J7:J9" si="3">I7/$C$9*100</f>
        <v>6.9594265432528363E-3</v>
      </c>
      <c r="K7" s="15">
        <v>6</v>
      </c>
      <c r="L7" s="323">
        <f t="shared" ref="L7:L8" si="4">K7/$C$9*100</f>
        <v>4.1756559259517018E-2</v>
      </c>
      <c r="M7" s="2"/>
    </row>
    <row r="8" spans="1:13" ht="24">
      <c r="A8" s="40"/>
      <c r="B8" s="41" t="s">
        <v>7</v>
      </c>
      <c r="C8" s="321">
        <v>504</v>
      </c>
      <c r="D8" s="322">
        <f t="shared" si="0"/>
        <v>3.5075509777994291</v>
      </c>
      <c r="E8" s="15">
        <v>493</v>
      </c>
      <c r="F8" s="323">
        <f t="shared" si="1"/>
        <v>3.4309972858236484</v>
      </c>
      <c r="G8" s="212">
        <v>9</v>
      </c>
      <c r="H8" s="323">
        <f t="shared" si="2"/>
        <v>6.2634838889275526E-2</v>
      </c>
      <c r="I8" s="15">
        <v>1</v>
      </c>
      <c r="J8" s="323">
        <f t="shared" si="3"/>
        <v>6.9594265432528363E-3</v>
      </c>
      <c r="K8" s="15">
        <v>1</v>
      </c>
      <c r="L8" s="323">
        <f t="shared" si="4"/>
        <v>6.9594265432528363E-3</v>
      </c>
      <c r="M8" s="2"/>
    </row>
    <row r="9" spans="1:13">
      <c r="B9" s="53" t="s">
        <v>731</v>
      </c>
      <c r="C9" s="42">
        <v>14369</v>
      </c>
      <c r="D9" s="56">
        <f t="shared" si="0"/>
        <v>100</v>
      </c>
      <c r="E9" s="42">
        <v>14281</v>
      </c>
      <c r="F9" s="56">
        <f t="shared" si="1"/>
        <v>99.387570464193757</v>
      </c>
      <c r="G9" s="42">
        <v>65</v>
      </c>
      <c r="H9" s="56">
        <f>G9/$C$9*100</f>
        <v>0.45236272531143434</v>
      </c>
      <c r="I9" s="44">
        <v>5</v>
      </c>
      <c r="J9" s="56">
        <f t="shared" si="3"/>
        <v>3.4797132716264181E-2</v>
      </c>
      <c r="K9" s="44">
        <v>18</v>
      </c>
      <c r="L9" s="56">
        <f t="shared" ref="L9" si="5">K9/$C$9*100</f>
        <v>0.12526967777855105</v>
      </c>
      <c r="M9" s="2"/>
    </row>
    <row r="10" spans="1:13">
      <c r="E10" s="57"/>
    </row>
    <row r="12" spans="1:13" ht="15.75" customHeight="1">
      <c r="A12" s="208"/>
      <c r="B12" s="416" t="s">
        <v>749</v>
      </c>
      <c r="C12" s="417"/>
      <c r="D12" s="417"/>
      <c r="E12" s="417"/>
      <c r="F12" s="417"/>
      <c r="G12" s="417"/>
      <c r="H12" s="417"/>
      <c r="I12" s="417"/>
      <c r="J12" s="417"/>
      <c r="K12" s="417"/>
      <c r="L12" s="418"/>
    </row>
    <row r="13" spans="1:13" ht="13.5" customHeight="1">
      <c r="B13" s="53" t="s">
        <v>750</v>
      </c>
      <c r="C13" s="45" t="s">
        <v>735</v>
      </c>
      <c r="D13" s="37" t="s">
        <v>743</v>
      </c>
      <c r="E13" s="11" t="s">
        <v>1</v>
      </c>
      <c r="F13" s="37" t="s">
        <v>744</v>
      </c>
      <c r="G13" s="11" t="s">
        <v>2</v>
      </c>
      <c r="H13" s="37" t="s">
        <v>745</v>
      </c>
      <c r="I13" s="11" t="s">
        <v>746</v>
      </c>
      <c r="J13" s="37" t="s">
        <v>747</v>
      </c>
      <c r="K13" s="11" t="s">
        <v>4</v>
      </c>
      <c r="L13" s="37" t="s">
        <v>748</v>
      </c>
    </row>
    <row r="14" spans="1:13">
      <c r="B14" s="13" t="s">
        <v>751</v>
      </c>
      <c r="C14" s="321">
        <v>10369</v>
      </c>
      <c r="D14" s="324">
        <f>C14/C$16*100</f>
        <v>72.162293826988659</v>
      </c>
      <c r="E14" s="109">
        <v>10290</v>
      </c>
      <c r="F14" s="323">
        <f>E14/$C$16*100</f>
        <v>71.612499130071683</v>
      </c>
      <c r="G14" s="33">
        <v>57</v>
      </c>
      <c r="H14" s="323">
        <f>G14/$C$16*100</f>
        <v>0.39668731296541165</v>
      </c>
      <c r="I14" s="33">
        <v>4</v>
      </c>
      <c r="J14" s="323">
        <f>I14/$C$16*100</f>
        <v>2.7837706173011345E-2</v>
      </c>
      <c r="K14" s="33">
        <v>18</v>
      </c>
      <c r="L14" s="323">
        <f>K14/$C$16*100</f>
        <v>0.12526967777855105</v>
      </c>
    </row>
    <row r="15" spans="1:13">
      <c r="B15" s="13" t="s">
        <v>752</v>
      </c>
      <c r="C15" s="321">
        <v>4000</v>
      </c>
      <c r="D15" s="324">
        <f t="shared" ref="D15" si="6">C15/C$16*100</f>
        <v>27.837706173011345</v>
      </c>
      <c r="E15" s="109">
        <v>3991</v>
      </c>
      <c r="F15" s="323">
        <f>E15/$C$16*100</f>
        <v>27.775071334122071</v>
      </c>
      <c r="G15" s="33">
        <v>8</v>
      </c>
      <c r="H15" s="323">
        <f>G15/$C$16*100</f>
        <v>5.567541234602269E-2</v>
      </c>
      <c r="I15" s="33">
        <v>1</v>
      </c>
      <c r="J15" s="323">
        <f>I15/$C$16*100</f>
        <v>6.9594265432528363E-3</v>
      </c>
      <c r="K15" s="33">
        <v>0</v>
      </c>
      <c r="L15" s="323">
        <f>K15/$C$16*100</f>
        <v>0</v>
      </c>
    </row>
    <row r="16" spans="1:13">
      <c r="B16" s="53" t="s">
        <v>731</v>
      </c>
      <c r="C16" s="42">
        <f t="shared" ref="C16:L16" si="7">SUM(C14:C15)</f>
        <v>14369</v>
      </c>
      <c r="D16" s="56">
        <f t="shared" si="7"/>
        <v>100</v>
      </c>
      <c r="E16" s="42">
        <f t="shared" si="7"/>
        <v>14281</v>
      </c>
      <c r="F16" s="214">
        <f t="shared" si="7"/>
        <v>99.387570464193757</v>
      </c>
      <c r="G16" s="213">
        <f t="shared" si="7"/>
        <v>65</v>
      </c>
      <c r="H16" s="214">
        <f t="shared" si="7"/>
        <v>0.45236272531143434</v>
      </c>
      <c r="I16" s="213">
        <f t="shared" si="7"/>
        <v>5</v>
      </c>
      <c r="J16" s="214">
        <f t="shared" si="7"/>
        <v>3.4797132716264181E-2</v>
      </c>
      <c r="K16" s="213">
        <f t="shared" si="7"/>
        <v>18</v>
      </c>
      <c r="L16" s="214">
        <f t="shared" si="7"/>
        <v>0.12526967777855105</v>
      </c>
    </row>
    <row r="17" spans="2:11">
      <c r="B17" s="50"/>
      <c r="D17" s="51"/>
      <c r="E17" s="51"/>
      <c r="F17" s="51"/>
      <c r="G17" s="51"/>
      <c r="H17" s="51"/>
      <c r="I17" s="51"/>
      <c r="J17" s="51"/>
      <c r="K17" s="51"/>
    </row>
    <row r="18" spans="2:11">
      <c r="B18" s="50"/>
      <c r="D18" s="51"/>
      <c r="E18" s="51"/>
      <c r="F18" s="51"/>
      <c r="G18" s="51"/>
      <c r="H18" s="51"/>
      <c r="I18" s="51"/>
      <c r="J18" s="51"/>
      <c r="K18" s="51"/>
    </row>
    <row r="19" spans="2:11">
      <c r="B19" s="50"/>
      <c r="D19" s="51"/>
      <c r="E19" s="51"/>
      <c r="F19" s="51"/>
      <c r="G19" s="51"/>
      <c r="H19" s="51"/>
      <c r="I19" s="51"/>
      <c r="J19" s="51"/>
      <c r="K19" s="51"/>
    </row>
    <row r="20" spans="2:11">
      <c r="B20" s="50"/>
      <c r="D20" s="51"/>
      <c r="E20" s="51"/>
      <c r="F20" s="51"/>
      <c r="G20" s="51"/>
      <c r="H20" s="51"/>
      <c r="I20" s="51"/>
      <c r="J20" s="51"/>
      <c r="K20" s="51"/>
    </row>
    <row r="21" spans="2:11">
      <c r="B21" s="50"/>
      <c r="D21" s="51"/>
      <c r="E21" s="51"/>
      <c r="F21" s="51"/>
      <c r="G21" s="51"/>
      <c r="H21" s="51"/>
      <c r="I21" s="51"/>
      <c r="J21" s="51"/>
      <c r="K21" s="51"/>
    </row>
  </sheetData>
  <mergeCells count="3">
    <mergeCell ref="B2:H2"/>
    <mergeCell ref="B4:L4"/>
    <mergeCell ref="B12:L1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opLeftCell="A16" workbookViewId="0">
      <selection activeCell="B18" sqref="B18:Q18"/>
    </sheetView>
  </sheetViews>
  <sheetFormatPr baseColWidth="10" defaultRowHeight="15"/>
  <cols>
    <col min="2" max="2" width="17" style="24" customWidth="1"/>
    <col min="3" max="3" width="9" customWidth="1"/>
    <col min="4" max="4" width="9.28515625" customWidth="1"/>
    <col min="5" max="5" width="10.28515625" customWidth="1"/>
    <col min="6" max="6" width="9" customWidth="1"/>
    <col min="7" max="7" width="9.28515625" customWidth="1"/>
    <col min="8" max="8" width="10.140625" customWidth="1"/>
    <col min="9" max="9" width="9.28515625" customWidth="1"/>
    <col min="10" max="10" width="9.7109375" customWidth="1"/>
    <col min="11" max="11" width="9.85546875" customWidth="1"/>
    <col min="12" max="13" width="9.5703125" customWidth="1"/>
    <col min="14" max="15" width="9.42578125" customWidth="1"/>
    <col min="16" max="17" width="8.7109375" customWidth="1"/>
  </cols>
  <sheetData>
    <row r="1" spans="1:20">
      <c r="A1" s="309"/>
    </row>
    <row r="2" spans="1:20" s="58" customFormat="1">
      <c r="A2" s="309"/>
      <c r="B2" s="416" t="s">
        <v>753</v>
      </c>
      <c r="C2" s="417"/>
      <c r="D2" s="417"/>
      <c r="E2" s="417"/>
      <c r="F2" s="417"/>
      <c r="G2" s="417"/>
      <c r="H2" s="417"/>
      <c r="I2" s="417"/>
      <c r="J2" s="417"/>
      <c r="K2" s="417"/>
      <c r="L2" s="418"/>
    </row>
    <row r="3" spans="1:20" ht="13.5" customHeight="1">
      <c r="A3" s="208"/>
      <c r="B3" s="54" t="s">
        <v>754</v>
      </c>
      <c r="C3" s="11" t="s">
        <v>735</v>
      </c>
      <c r="D3" s="308" t="s">
        <v>743</v>
      </c>
      <c r="E3" s="11" t="s">
        <v>1</v>
      </c>
      <c r="F3" s="37" t="s">
        <v>744</v>
      </c>
      <c r="G3" s="11" t="s">
        <v>2</v>
      </c>
      <c r="H3" s="37" t="s">
        <v>745</v>
      </c>
      <c r="I3" s="11" t="s">
        <v>746</v>
      </c>
      <c r="J3" s="308" t="s">
        <v>747</v>
      </c>
      <c r="K3" s="11" t="s">
        <v>4</v>
      </c>
      <c r="L3" s="37" t="s">
        <v>748</v>
      </c>
    </row>
    <row r="4" spans="1:20">
      <c r="B4" s="215" t="s">
        <v>12</v>
      </c>
      <c r="C4" s="52">
        <v>157</v>
      </c>
      <c r="D4" s="46">
        <f t="shared" ref="D4:L15" si="0">C4/$C$15*100</f>
        <v>1.0926299672906952</v>
      </c>
      <c r="E4" s="47">
        <v>157</v>
      </c>
      <c r="F4" s="55">
        <f t="shared" ref="F4:F14" si="1">E4/$C$15*100</f>
        <v>1.0926299672906952</v>
      </c>
      <c r="G4" s="48">
        <v>0</v>
      </c>
      <c r="H4" s="55">
        <f t="shared" ref="H4:H14" si="2">G4/$C$15*100</f>
        <v>0</v>
      </c>
      <c r="I4" s="48">
        <v>0</v>
      </c>
      <c r="J4" s="55">
        <f t="shared" ref="J4:J14" si="3">I4/$C$15*100</f>
        <v>0</v>
      </c>
      <c r="K4" s="48">
        <v>0</v>
      </c>
      <c r="L4" s="55">
        <f t="shared" ref="L4:L13" si="4">K4/$C$15*100</f>
        <v>0</v>
      </c>
    </row>
    <row r="5" spans="1:20">
      <c r="B5" s="215" t="s">
        <v>13</v>
      </c>
      <c r="C5" s="52">
        <v>946</v>
      </c>
      <c r="D5" s="46">
        <f t="shared" si="0"/>
        <v>6.5836175099171834</v>
      </c>
      <c r="E5" s="47">
        <v>942</v>
      </c>
      <c r="F5" s="55">
        <f t="shared" si="1"/>
        <v>6.5557798037441719</v>
      </c>
      <c r="G5" s="48">
        <v>4</v>
      </c>
      <c r="H5" s="55">
        <f t="shared" si="2"/>
        <v>2.7837706173011345E-2</v>
      </c>
      <c r="I5" s="48">
        <v>0</v>
      </c>
      <c r="J5" s="55">
        <f t="shared" si="3"/>
        <v>0</v>
      </c>
      <c r="K5" s="48">
        <v>0</v>
      </c>
      <c r="L5" s="55">
        <f t="shared" si="4"/>
        <v>0</v>
      </c>
    </row>
    <row r="6" spans="1:20">
      <c r="B6" s="215" t="s">
        <v>14</v>
      </c>
      <c r="C6" s="52">
        <v>1520</v>
      </c>
      <c r="D6" s="46">
        <f t="shared" si="0"/>
        <v>10.57832834574431</v>
      </c>
      <c r="E6" s="47">
        <v>1516</v>
      </c>
      <c r="F6" s="55">
        <f t="shared" si="1"/>
        <v>10.550490639571301</v>
      </c>
      <c r="G6" s="48">
        <v>4</v>
      </c>
      <c r="H6" s="55">
        <f t="shared" si="2"/>
        <v>2.7837706173011345E-2</v>
      </c>
      <c r="I6" s="48">
        <v>0</v>
      </c>
      <c r="J6" s="55">
        <f t="shared" si="3"/>
        <v>0</v>
      </c>
      <c r="K6" s="48">
        <v>0</v>
      </c>
      <c r="L6" s="55">
        <f t="shared" si="4"/>
        <v>0</v>
      </c>
    </row>
    <row r="7" spans="1:20">
      <c r="B7" s="215" t="s">
        <v>15</v>
      </c>
      <c r="C7" s="52">
        <v>2057</v>
      </c>
      <c r="D7" s="46">
        <f t="shared" si="0"/>
        <v>14.315540399471082</v>
      </c>
      <c r="E7" s="47">
        <v>2046</v>
      </c>
      <c r="F7" s="55">
        <f t="shared" si="1"/>
        <v>14.238986707495302</v>
      </c>
      <c r="G7" s="48">
        <v>8</v>
      </c>
      <c r="H7" s="55">
        <f t="shared" si="2"/>
        <v>5.567541234602269E-2</v>
      </c>
      <c r="I7" s="48">
        <v>0</v>
      </c>
      <c r="J7" s="55">
        <f t="shared" si="3"/>
        <v>0</v>
      </c>
      <c r="K7" s="48">
        <v>3</v>
      </c>
      <c r="L7" s="55">
        <f t="shared" si="4"/>
        <v>2.0878279629758509E-2</v>
      </c>
    </row>
    <row r="8" spans="1:20">
      <c r="B8" s="215" t="s">
        <v>16</v>
      </c>
      <c r="C8" s="52">
        <v>2519</v>
      </c>
      <c r="D8" s="46">
        <f t="shared" si="0"/>
        <v>17.530795462453895</v>
      </c>
      <c r="E8" s="47">
        <v>2507</v>
      </c>
      <c r="F8" s="55">
        <f t="shared" si="1"/>
        <v>17.447282343934859</v>
      </c>
      <c r="G8" s="48">
        <v>9</v>
      </c>
      <c r="H8" s="55">
        <f t="shared" si="2"/>
        <v>6.2634838889275526E-2</v>
      </c>
      <c r="I8" s="48">
        <v>2</v>
      </c>
      <c r="J8" s="55">
        <f t="shared" si="3"/>
        <v>1.3918853086505673E-2</v>
      </c>
      <c r="K8" s="48">
        <v>1</v>
      </c>
      <c r="L8" s="55">
        <f t="shared" si="4"/>
        <v>6.9594265432528363E-3</v>
      </c>
    </row>
    <row r="9" spans="1:20">
      <c r="B9" s="215" t="s">
        <v>17</v>
      </c>
      <c r="C9" s="52">
        <v>2225</v>
      </c>
      <c r="D9" s="46">
        <f t="shared" si="0"/>
        <v>15.484724058737559</v>
      </c>
      <c r="E9" s="47">
        <v>2211</v>
      </c>
      <c r="F9" s="55">
        <f t="shared" si="1"/>
        <v>15.387292087132021</v>
      </c>
      <c r="G9" s="48">
        <v>8</v>
      </c>
      <c r="H9" s="55">
        <f t="shared" si="2"/>
        <v>5.567541234602269E-2</v>
      </c>
      <c r="I9" s="48">
        <v>1</v>
      </c>
      <c r="J9" s="55">
        <f t="shared" si="3"/>
        <v>6.9594265432528363E-3</v>
      </c>
      <c r="K9" s="48">
        <v>5</v>
      </c>
      <c r="L9" s="55">
        <f t="shared" si="4"/>
        <v>3.4797132716264181E-2</v>
      </c>
    </row>
    <row r="10" spans="1:20">
      <c r="B10" s="215" t="s">
        <v>18</v>
      </c>
      <c r="C10" s="52">
        <v>1867</v>
      </c>
      <c r="D10" s="46">
        <f t="shared" si="0"/>
        <v>12.993249356253045</v>
      </c>
      <c r="E10" s="47">
        <v>1853</v>
      </c>
      <c r="F10" s="55">
        <f t="shared" si="1"/>
        <v>12.895817384647504</v>
      </c>
      <c r="G10" s="48">
        <v>12</v>
      </c>
      <c r="H10" s="55">
        <f t="shared" si="2"/>
        <v>8.3513118519034035E-2</v>
      </c>
      <c r="I10" s="48">
        <v>0</v>
      </c>
      <c r="J10" s="55">
        <f t="shared" si="3"/>
        <v>0</v>
      </c>
      <c r="K10" s="48">
        <v>2</v>
      </c>
      <c r="L10" s="55">
        <f t="shared" si="4"/>
        <v>1.3918853086505673E-2</v>
      </c>
    </row>
    <row r="11" spans="1:20">
      <c r="B11" s="215" t="s">
        <v>19</v>
      </c>
      <c r="C11" s="52">
        <v>1489</v>
      </c>
      <c r="D11" s="46">
        <f t="shared" si="0"/>
        <v>10.362586122903473</v>
      </c>
      <c r="E11" s="47">
        <v>1473</v>
      </c>
      <c r="F11" s="55">
        <f t="shared" si="1"/>
        <v>10.251235298211428</v>
      </c>
      <c r="G11" s="48">
        <v>11</v>
      </c>
      <c r="H11" s="55">
        <f t="shared" si="2"/>
        <v>7.6553691975781199E-2</v>
      </c>
      <c r="I11" s="48">
        <v>0</v>
      </c>
      <c r="J11" s="55">
        <f t="shared" si="3"/>
        <v>0</v>
      </c>
      <c r="K11" s="48">
        <v>5</v>
      </c>
      <c r="L11" s="55">
        <f t="shared" si="4"/>
        <v>3.4797132716264181E-2</v>
      </c>
    </row>
    <row r="12" spans="1:20">
      <c r="B12" s="215" t="s">
        <v>20</v>
      </c>
      <c r="C12" s="52">
        <v>1056</v>
      </c>
      <c r="D12" s="46">
        <f t="shared" si="0"/>
        <v>7.3491544296749947</v>
      </c>
      <c r="E12" s="47">
        <v>1047</v>
      </c>
      <c r="F12" s="55">
        <f t="shared" si="1"/>
        <v>7.2865195907857183</v>
      </c>
      <c r="G12" s="48">
        <v>7</v>
      </c>
      <c r="H12" s="55">
        <f t="shared" si="2"/>
        <v>4.8715985802769854E-2</v>
      </c>
      <c r="I12" s="48">
        <v>1</v>
      </c>
      <c r="J12" s="55">
        <f t="shared" si="3"/>
        <v>6.9594265432528363E-3</v>
      </c>
      <c r="K12" s="48">
        <v>1</v>
      </c>
      <c r="L12" s="55">
        <f t="shared" si="4"/>
        <v>6.9594265432528363E-3</v>
      </c>
    </row>
    <row r="13" spans="1:20">
      <c r="B13" s="215" t="s">
        <v>21</v>
      </c>
      <c r="C13" s="52">
        <v>499</v>
      </c>
      <c r="D13" s="46">
        <f t="shared" si="0"/>
        <v>3.4727538450831652</v>
      </c>
      <c r="E13" s="47">
        <v>495</v>
      </c>
      <c r="F13" s="55">
        <f t="shared" si="1"/>
        <v>3.4449161389101537</v>
      </c>
      <c r="G13" s="48">
        <v>2</v>
      </c>
      <c r="H13" s="55">
        <f t="shared" si="2"/>
        <v>1.3918853086505673E-2</v>
      </c>
      <c r="I13" s="48">
        <v>1</v>
      </c>
      <c r="J13" s="55">
        <f t="shared" si="3"/>
        <v>6.9594265432528363E-3</v>
      </c>
      <c r="K13" s="48">
        <v>1</v>
      </c>
      <c r="L13" s="55">
        <f t="shared" si="4"/>
        <v>6.9594265432528363E-3</v>
      </c>
    </row>
    <row r="14" spans="1:20">
      <c r="B14" s="215" t="s">
        <v>22</v>
      </c>
      <c r="C14" s="52">
        <v>34</v>
      </c>
      <c r="D14" s="46">
        <f t="shared" si="0"/>
        <v>0.23662050247059643</v>
      </c>
      <c r="E14" s="47">
        <v>34</v>
      </c>
      <c r="F14" s="55">
        <f t="shared" si="1"/>
        <v>0.23662050247059643</v>
      </c>
      <c r="G14" s="48">
        <v>0</v>
      </c>
      <c r="H14" s="55">
        <f t="shared" si="2"/>
        <v>0</v>
      </c>
      <c r="I14" s="48">
        <v>0</v>
      </c>
      <c r="J14" s="55">
        <f t="shared" si="3"/>
        <v>0</v>
      </c>
      <c r="K14" s="48">
        <v>0</v>
      </c>
      <c r="L14" s="55">
        <f>K14/$C$15*100</f>
        <v>0</v>
      </c>
    </row>
    <row r="15" spans="1:20">
      <c r="B15" s="53" t="s">
        <v>731</v>
      </c>
      <c r="C15" s="42">
        <v>14369</v>
      </c>
      <c r="D15" s="43">
        <f t="shared" si="0"/>
        <v>100</v>
      </c>
      <c r="E15" s="42">
        <v>14281</v>
      </c>
      <c r="F15" s="43">
        <f t="shared" si="0"/>
        <v>99.387570464193757</v>
      </c>
      <c r="G15" s="49">
        <v>65</v>
      </c>
      <c r="H15" s="43">
        <f t="shared" si="0"/>
        <v>0.45236272531143434</v>
      </c>
      <c r="I15" s="49">
        <v>5</v>
      </c>
      <c r="J15" s="43">
        <f t="shared" si="0"/>
        <v>3.4797132716264181E-2</v>
      </c>
      <c r="K15" s="49">
        <v>18</v>
      </c>
      <c r="L15" s="43">
        <f t="shared" si="0"/>
        <v>0.12526967777855105</v>
      </c>
    </row>
    <row r="16" spans="1:20" s="58" customFormat="1" ht="18" customHeight="1">
      <c r="A16" s="309"/>
      <c r="B16" s="325"/>
      <c r="C16" s="326"/>
      <c r="D16" s="327"/>
      <c r="E16" s="326"/>
      <c r="F16" s="327"/>
      <c r="G16" s="328"/>
      <c r="H16" s="327"/>
      <c r="I16" s="328"/>
      <c r="J16" s="327"/>
      <c r="K16" s="328"/>
      <c r="L16" s="327"/>
      <c r="M16" s="309"/>
      <c r="N16" s="309"/>
      <c r="O16" s="309"/>
      <c r="P16" s="309"/>
      <c r="Q16" s="309"/>
      <c r="R16" s="309"/>
      <c r="S16" s="309"/>
      <c r="T16" s="309"/>
    </row>
    <row r="18" spans="1:18">
      <c r="A18" s="208"/>
      <c r="B18" s="419" t="s">
        <v>755</v>
      </c>
      <c r="C18" s="420"/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1"/>
    </row>
    <row r="19" spans="1:18">
      <c r="B19" s="59" t="s">
        <v>754</v>
      </c>
      <c r="C19" s="422" t="s">
        <v>731</v>
      </c>
      <c r="D19" s="422"/>
      <c r="E19" s="422"/>
      <c r="F19" s="422" t="s">
        <v>8</v>
      </c>
      <c r="G19" s="422"/>
      <c r="H19" s="422"/>
      <c r="I19" s="422" t="s">
        <v>9</v>
      </c>
      <c r="J19" s="422"/>
      <c r="K19" s="422"/>
      <c r="L19" s="422" t="s">
        <v>10</v>
      </c>
      <c r="M19" s="422"/>
      <c r="N19" s="422"/>
      <c r="O19" s="422" t="s">
        <v>11</v>
      </c>
      <c r="P19" s="422"/>
      <c r="Q19" s="422"/>
    </row>
    <row r="20" spans="1:18">
      <c r="B20" s="59"/>
      <c r="C20" s="60" t="s">
        <v>751</v>
      </c>
      <c r="D20" s="60" t="s">
        <v>752</v>
      </c>
      <c r="E20" s="60" t="s">
        <v>0</v>
      </c>
      <c r="F20" s="60" t="s">
        <v>751</v>
      </c>
      <c r="G20" s="60" t="s">
        <v>752</v>
      </c>
      <c r="H20" s="60" t="s">
        <v>0</v>
      </c>
      <c r="I20" s="60" t="s">
        <v>751</v>
      </c>
      <c r="J20" s="60" t="s">
        <v>752</v>
      </c>
      <c r="K20" s="60" t="s">
        <v>0</v>
      </c>
      <c r="L20" s="60" t="s">
        <v>751</v>
      </c>
      <c r="M20" s="60" t="s">
        <v>752</v>
      </c>
      <c r="N20" s="60" t="s">
        <v>0</v>
      </c>
      <c r="O20" s="60" t="s">
        <v>751</v>
      </c>
      <c r="P20" s="60" t="s">
        <v>752</v>
      </c>
      <c r="Q20" s="60" t="s">
        <v>0</v>
      </c>
    </row>
    <row r="21" spans="1:18">
      <c r="A21" s="32"/>
      <c r="B21" s="61" t="s">
        <v>12</v>
      </c>
      <c r="C21" s="62">
        <v>116</v>
      </c>
      <c r="D21" s="63">
        <v>41</v>
      </c>
      <c r="E21" s="64">
        <v>157</v>
      </c>
      <c r="F21" s="65">
        <v>52</v>
      </c>
      <c r="G21" s="65">
        <v>19</v>
      </c>
      <c r="H21" s="64">
        <v>71</v>
      </c>
      <c r="I21" s="65">
        <v>26</v>
      </c>
      <c r="J21" s="65">
        <v>6</v>
      </c>
      <c r="K21" s="64">
        <v>32</v>
      </c>
      <c r="L21" s="65">
        <v>6</v>
      </c>
      <c r="M21" s="65">
        <v>0</v>
      </c>
      <c r="N21" s="64">
        <v>6</v>
      </c>
      <c r="O21" s="65">
        <v>32</v>
      </c>
      <c r="P21" s="65">
        <v>16</v>
      </c>
      <c r="Q21" s="64">
        <v>48</v>
      </c>
      <c r="R21" s="32"/>
    </row>
    <row r="22" spans="1:18">
      <c r="A22" s="32"/>
      <c r="B22" s="61" t="s">
        <v>13</v>
      </c>
      <c r="C22" s="62">
        <v>681</v>
      </c>
      <c r="D22" s="63">
        <v>265</v>
      </c>
      <c r="E22" s="64">
        <v>946</v>
      </c>
      <c r="F22" s="65">
        <v>232</v>
      </c>
      <c r="G22" s="65">
        <v>88</v>
      </c>
      <c r="H22" s="64">
        <v>320</v>
      </c>
      <c r="I22" s="65">
        <v>156</v>
      </c>
      <c r="J22" s="65">
        <v>41</v>
      </c>
      <c r="K22" s="64">
        <v>197</v>
      </c>
      <c r="L22" s="65">
        <v>52</v>
      </c>
      <c r="M22" s="65">
        <v>1</v>
      </c>
      <c r="N22" s="64">
        <v>53</v>
      </c>
      <c r="O22" s="65">
        <v>241</v>
      </c>
      <c r="P22" s="65">
        <v>135</v>
      </c>
      <c r="Q22" s="64">
        <v>376</v>
      </c>
      <c r="R22" s="32"/>
    </row>
    <row r="23" spans="1:18">
      <c r="A23" s="32"/>
      <c r="B23" s="61" t="s">
        <v>14</v>
      </c>
      <c r="C23" s="62">
        <v>1139</v>
      </c>
      <c r="D23" s="63">
        <v>381</v>
      </c>
      <c r="E23" s="64">
        <v>1520</v>
      </c>
      <c r="F23" s="65">
        <v>321</v>
      </c>
      <c r="G23" s="65">
        <v>105</v>
      </c>
      <c r="H23" s="64">
        <v>426</v>
      </c>
      <c r="I23" s="65">
        <v>294</v>
      </c>
      <c r="J23" s="65">
        <v>54</v>
      </c>
      <c r="K23" s="64">
        <v>348</v>
      </c>
      <c r="L23" s="65">
        <v>109</v>
      </c>
      <c r="M23" s="65">
        <v>2</v>
      </c>
      <c r="N23" s="64">
        <v>111</v>
      </c>
      <c r="O23" s="65">
        <v>415</v>
      </c>
      <c r="P23" s="65">
        <v>220</v>
      </c>
      <c r="Q23" s="64">
        <v>635</v>
      </c>
      <c r="R23" s="32"/>
    </row>
    <row r="24" spans="1:18">
      <c r="A24" s="32"/>
      <c r="B24" s="61" t="s">
        <v>15</v>
      </c>
      <c r="C24" s="62">
        <v>1568</v>
      </c>
      <c r="D24" s="63">
        <v>489</v>
      </c>
      <c r="E24" s="64">
        <v>2057</v>
      </c>
      <c r="F24" s="65">
        <v>451</v>
      </c>
      <c r="G24" s="65">
        <v>133</v>
      </c>
      <c r="H24" s="64">
        <v>584</v>
      </c>
      <c r="I24" s="65">
        <v>381</v>
      </c>
      <c r="J24" s="65">
        <v>73</v>
      </c>
      <c r="K24" s="64">
        <v>454</v>
      </c>
      <c r="L24" s="65">
        <v>185</v>
      </c>
      <c r="M24" s="65">
        <v>1</v>
      </c>
      <c r="N24" s="64">
        <v>186</v>
      </c>
      <c r="O24" s="65">
        <v>551</v>
      </c>
      <c r="P24" s="65">
        <v>282</v>
      </c>
      <c r="Q24" s="64">
        <v>833</v>
      </c>
      <c r="R24" s="32"/>
    </row>
    <row r="25" spans="1:18">
      <c r="A25" s="32"/>
      <c r="B25" s="61" t="s">
        <v>16</v>
      </c>
      <c r="C25" s="62">
        <v>1923</v>
      </c>
      <c r="D25" s="63">
        <v>596</v>
      </c>
      <c r="E25" s="64">
        <v>2519</v>
      </c>
      <c r="F25" s="65">
        <v>556</v>
      </c>
      <c r="G25" s="65">
        <v>162</v>
      </c>
      <c r="H25" s="64">
        <v>718</v>
      </c>
      <c r="I25" s="65">
        <v>431</v>
      </c>
      <c r="J25" s="65">
        <v>86</v>
      </c>
      <c r="K25" s="64">
        <v>517</v>
      </c>
      <c r="L25" s="65">
        <v>230</v>
      </c>
      <c r="M25" s="65">
        <v>1</v>
      </c>
      <c r="N25" s="64">
        <v>231</v>
      </c>
      <c r="O25" s="65">
        <v>706</v>
      </c>
      <c r="P25" s="65">
        <v>347</v>
      </c>
      <c r="Q25" s="64">
        <v>1053</v>
      </c>
      <c r="R25" s="32"/>
    </row>
    <row r="26" spans="1:18">
      <c r="A26" s="32"/>
      <c r="B26" s="61" t="s">
        <v>17</v>
      </c>
      <c r="C26" s="62">
        <v>1638</v>
      </c>
      <c r="D26" s="63">
        <v>587</v>
      </c>
      <c r="E26" s="64">
        <v>2225</v>
      </c>
      <c r="F26" s="65">
        <v>443</v>
      </c>
      <c r="G26" s="65">
        <v>142</v>
      </c>
      <c r="H26" s="64">
        <v>585</v>
      </c>
      <c r="I26" s="65">
        <v>393</v>
      </c>
      <c r="J26" s="65">
        <v>93</v>
      </c>
      <c r="K26" s="64">
        <v>486</v>
      </c>
      <c r="L26" s="65">
        <v>181</v>
      </c>
      <c r="M26" s="65">
        <v>4</v>
      </c>
      <c r="N26" s="64">
        <v>185</v>
      </c>
      <c r="O26" s="65">
        <v>621</v>
      </c>
      <c r="P26" s="65">
        <v>348</v>
      </c>
      <c r="Q26" s="64">
        <v>969</v>
      </c>
      <c r="R26" s="32"/>
    </row>
    <row r="27" spans="1:18">
      <c r="A27" s="32"/>
      <c r="B27" s="61" t="s">
        <v>18</v>
      </c>
      <c r="C27" s="62">
        <v>1319</v>
      </c>
      <c r="D27" s="63">
        <v>548</v>
      </c>
      <c r="E27" s="64">
        <v>1867</v>
      </c>
      <c r="F27" s="65">
        <v>341</v>
      </c>
      <c r="G27" s="65">
        <v>120</v>
      </c>
      <c r="H27" s="64">
        <v>461</v>
      </c>
      <c r="I27" s="65">
        <v>329</v>
      </c>
      <c r="J27" s="65">
        <v>76</v>
      </c>
      <c r="K27" s="64">
        <v>405</v>
      </c>
      <c r="L27" s="65">
        <v>155</v>
      </c>
      <c r="M27" s="65">
        <v>1</v>
      </c>
      <c r="N27" s="64">
        <v>156</v>
      </c>
      <c r="O27" s="65">
        <v>494</v>
      </c>
      <c r="P27" s="65">
        <v>351</v>
      </c>
      <c r="Q27" s="64">
        <v>845</v>
      </c>
      <c r="R27" s="32"/>
    </row>
    <row r="28" spans="1:18">
      <c r="A28" s="32"/>
      <c r="B28" s="61" t="s">
        <v>19</v>
      </c>
      <c r="C28" s="62">
        <v>968</v>
      </c>
      <c r="D28" s="63">
        <v>521</v>
      </c>
      <c r="E28" s="64">
        <v>1489</v>
      </c>
      <c r="F28" s="65">
        <v>207</v>
      </c>
      <c r="G28" s="65">
        <v>59</v>
      </c>
      <c r="H28" s="64">
        <v>266</v>
      </c>
      <c r="I28" s="65">
        <v>245</v>
      </c>
      <c r="J28" s="65">
        <v>68</v>
      </c>
      <c r="K28" s="64">
        <v>313</v>
      </c>
      <c r="L28" s="65">
        <v>120</v>
      </c>
      <c r="M28" s="65">
        <v>0</v>
      </c>
      <c r="N28" s="64">
        <v>120</v>
      </c>
      <c r="O28" s="65">
        <v>396</v>
      </c>
      <c r="P28" s="65">
        <v>394</v>
      </c>
      <c r="Q28" s="64">
        <v>790</v>
      </c>
      <c r="R28" s="32"/>
    </row>
    <row r="29" spans="1:18">
      <c r="A29" s="32"/>
      <c r="B29" s="61" t="s">
        <v>20</v>
      </c>
      <c r="C29" s="62">
        <v>672</v>
      </c>
      <c r="D29" s="63">
        <v>384</v>
      </c>
      <c r="E29" s="64">
        <v>1056</v>
      </c>
      <c r="F29" s="65">
        <v>129</v>
      </c>
      <c r="G29" s="65">
        <v>37</v>
      </c>
      <c r="H29" s="64">
        <v>166</v>
      </c>
      <c r="I29" s="65">
        <v>175</v>
      </c>
      <c r="J29" s="65">
        <v>51</v>
      </c>
      <c r="K29" s="64">
        <v>226</v>
      </c>
      <c r="L29" s="65">
        <v>64</v>
      </c>
      <c r="M29" s="65">
        <v>1</v>
      </c>
      <c r="N29" s="64">
        <v>65</v>
      </c>
      <c r="O29" s="65">
        <v>304</v>
      </c>
      <c r="P29" s="65">
        <v>295</v>
      </c>
      <c r="Q29" s="64">
        <v>599</v>
      </c>
      <c r="R29" s="32"/>
    </row>
    <row r="30" spans="1:18">
      <c r="A30" s="32"/>
      <c r="B30" s="61" t="s">
        <v>21</v>
      </c>
      <c r="C30" s="62">
        <v>326</v>
      </c>
      <c r="D30" s="63">
        <v>173</v>
      </c>
      <c r="E30" s="64">
        <v>499</v>
      </c>
      <c r="F30" s="65">
        <v>61</v>
      </c>
      <c r="G30" s="65">
        <v>13</v>
      </c>
      <c r="H30" s="64">
        <v>74</v>
      </c>
      <c r="I30" s="65">
        <v>76</v>
      </c>
      <c r="J30" s="65">
        <v>16</v>
      </c>
      <c r="K30" s="64">
        <v>92</v>
      </c>
      <c r="L30" s="65">
        <v>37</v>
      </c>
      <c r="M30" s="65">
        <v>0</v>
      </c>
      <c r="N30" s="64">
        <v>37</v>
      </c>
      <c r="O30" s="65">
        <v>152</v>
      </c>
      <c r="P30" s="65">
        <v>144</v>
      </c>
      <c r="Q30" s="64">
        <v>296</v>
      </c>
      <c r="R30" s="32"/>
    </row>
    <row r="31" spans="1:18">
      <c r="A31" s="32"/>
      <c r="B31" s="61" t="s">
        <v>22</v>
      </c>
      <c r="C31" s="62">
        <v>19</v>
      </c>
      <c r="D31" s="63">
        <v>15</v>
      </c>
      <c r="E31" s="64">
        <v>34</v>
      </c>
      <c r="F31" s="65">
        <v>7</v>
      </c>
      <c r="G31" s="65">
        <v>5</v>
      </c>
      <c r="H31" s="64">
        <v>12</v>
      </c>
      <c r="I31" s="65">
        <v>1</v>
      </c>
      <c r="J31" s="65">
        <v>1</v>
      </c>
      <c r="K31" s="64">
        <v>2</v>
      </c>
      <c r="L31" s="66">
        <v>2</v>
      </c>
      <c r="M31" s="66">
        <v>1</v>
      </c>
      <c r="N31" s="67">
        <v>3</v>
      </c>
      <c r="O31" s="65">
        <v>9</v>
      </c>
      <c r="P31" s="65">
        <v>8</v>
      </c>
      <c r="Q31" s="64">
        <v>17</v>
      </c>
      <c r="R31" s="32"/>
    </row>
    <row r="32" spans="1:18">
      <c r="A32" s="32"/>
      <c r="B32" s="68" t="s">
        <v>731</v>
      </c>
      <c r="C32" s="69">
        <v>10369</v>
      </c>
      <c r="D32" s="69">
        <v>4000</v>
      </c>
      <c r="E32" s="69">
        <v>14369</v>
      </c>
      <c r="F32" s="69">
        <v>2800</v>
      </c>
      <c r="G32" s="69">
        <v>883</v>
      </c>
      <c r="H32" s="69">
        <v>3683</v>
      </c>
      <c r="I32" s="69">
        <v>2507</v>
      </c>
      <c r="J32" s="69">
        <v>565</v>
      </c>
      <c r="K32" s="69">
        <v>3072</v>
      </c>
      <c r="L32" s="69">
        <v>1141</v>
      </c>
      <c r="M32" s="69">
        <v>12</v>
      </c>
      <c r="N32" s="69">
        <v>1153</v>
      </c>
      <c r="O32" s="69">
        <v>3921</v>
      </c>
      <c r="P32" s="69">
        <v>2540</v>
      </c>
      <c r="Q32" s="69">
        <v>6461</v>
      </c>
    </row>
    <row r="34" spans="1:7">
      <c r="A34" s="217"/>
      <c r="B34" s="217"/>
      <c r="C34" s="217"/>
      <c r="D34" s="217"/>
      <c r="E34" s="217"/>
      <c r="F34" s="217"/>
      <c r="G34" s="3"/>
    </row>
    <row r="35" spans="1:7">
      <c r="A35" s="218"/>
      <c r="B35" s="218"/>
      <c r="C35" s="218"/>
      <c r="D35" s="216"/>
      <c r="E35" s="216"/>
      <c r="F35" s="216"/>
      <c r="G35" s="3"/>
    </row>
  </sheetData>
  <mergeCells count="7">
    <mergeCell ref="B2:L2"/>
    <mergeCell ref="B18:Q18"/>
    <mergeCell ref="C19:E19"/>
    <mergeCell ref="F19:H19"/>
    <mergeCell ref="I19:K19"/>
    <mergeCell ref="L19:N19"/>
    <mergeCell ref="O19:Q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7"/>
  <sheetViews>
    <sheetView topLeftCell="A25" workbookViewId="0">
      <selection activeCell="B2" sqref="B2:H2"/>
    </sheetView>
  </sheetViews>
  <sheetFormatPr baseColWidth="10" defaultRowHeight="15"/>
  <cols>
    <col min="2" max="2" width="46.5703125" customWidth="1"/>
    <col min="3" max="3" width="9.5703125" customWidth="1"/>
    <col min="4" max="4" width="10.28515625" customWidth="1"/>
    <col min="5" max="5" width="9.85546875" customWidth="1"/>
    <col min="6" max="6" width="9.5703125" customWidth="1"/>
    <col min="7" max="7" width="9.7109375" customWidth="1"/>
    <col min="8" max="8" width="10.140625" customWidth="1"/>
  </cols>
  <sheetData>
    <row r="2" spans="1:8">
      <c r="B2" s="412" t="s">
        <v>756</v>
      </c>
      <c r="C2" s="413"/>
      <c r="D2" s="413"/>
      <c r="E2" s="413"/>
      <c r="F2" s="413"/>
      <c r="G2" s="413"/>
      <c r="H2" s="414"/>
    </row>
    <row r="3" spans="1:8">
      <c r="A3" s="208"/>
      <c r="B3" s="54" t="s">
        <v>757</v>
      </c>
      <c r="C3" s="93" t="s">
        <v>735</v>
      </c>
      <c r="D3" s="93" t="s">
        <v>736</v>
      </c>
      <c r="E3" s="38" t="s">
        <v>1</v>
      </c>
      <c r="F3" s="38" t="s">
        <v>2</v>
      </c>
      <c r="G3" s="38" t="s">
        <v>3</v>
      </c>
      <c r="H3" s="38" t="s">
        <v>4</v>
      </c>
    </row>
    <row r="4" spans="1:8" ht="37.5" customHeight="1">
      <c r="B4" s="221" t="s">
        <v>26</v>
      </c>
      <c r="C4" s="226">
        <v>2</v>
      </c>
      <c r="D4" s="329">
        <f>C4/C$65*100</f>
        <v>1.3918853086505673E-2</v>
      </c>
      <c r="E4" s="222">
        <v>2</v>
      </c>
      <c r="F4" s="222">
        <v>0</v>
      </c>
      <c r="G4" s="222">
        <v>0</v>
      </c>
      <c r="H4" s="222">
        <v>0</v>
      </c>
    </row>
    <row r="5" spans="1:8" ht="24">
      <c r="B5" s="221" t="s">
        <v>27</v>
      </c>
      <c r="C5" s="226">
        <v>14</v>
      </c>
      <c r="D5" s="330">
        <f t="shared" ref="D5:D65" si="0">C5/C$65*100</f>
        <v>9.7431971605539708E-2</v>
      </c>
      <c r="E5" s="222">
        <v>14</v>
      </c>
      <c r="F5" s="222">
        <v>0</v>
      </c>
      <c r="G5" s="222">
        <v>0</v>
      </c>
      <c r="H5" s="222">
        <v>0</v>
      </c>
    </row>
    <row r="6" spans="1:8">
      <c r="B6" s="221" t="s">
        <v>28</v>
      </c>
      <c r="C6" s="226">
        <v>12</v>
      </c>
      <c r="D6" s="329">
        <f t="shared" si="0"/>
        <v>8.3513118519034035E-2</v>
      </c>
      <c r="E6" s="222">
        <v>11</v>
      </c>
      <c r="F6" s="222">
        <v>0</v>
      </c>
      <c r="G6" s="222">
        <v>0</v>
      </c>
      <c r="H6" s="222">
        <v>1</v>
      </c>
    </row>
    <row r="7" spans="1:8" ht="24">
      <c r="B7" s="221" t="s">
        <v>29</v>
      </c>
      <c r="C7" s="226">
        <v>7</v>
      </c>
      <c r="D7" s="329">
        <f t="shared" si="0"/>
        <v>4.8715985802769854E-2</v>
      </c>
      <c r="E7" s="222">
        <v>7</v>
      </c>
      <c r="F7" s="222">
        <v>0</v>
      </c>
      <c r="G7" s="222">
        <v>0</v>
      </c>
      <c r="H7" s="222">
        <v>0</v>
      </c>
    </row>
    <row r="8" spans="1:8" ht="24">
      <c r="B8" s="221" t="s">
        <v>30</v>
      </c>
      <c r="C8" s="226">
        <v>24</v>
      </c>
      <c r="D8" s="329">
        <f t="shared" si="0"/>
        <v>0.16702623703806807</v>
      </c>
      <c r="E8" s="222">
        <v>24</v>
      </c>
      <c r="F8" s="222">
        <v>0</v>
      </c>
      <c r="G8" s="222">
        <v>0</v>
      </c>
      <c r="H8" s="222">
        <v>0</v>
      </c>
    </row>
    <row r="9" spans="1:8">
      <c r="B9" s="221" t="s">
        <v>31</v>
      </c>
      <c r="C9" s="226">
        <v>191</v>
      </c>
      <c r="D9" s="329">
        <f t="shared" si="0"/>
        <v>1.3292504697612917</v>
      </c>
      <c r="E9" s="222">
        <v>190</v>
      </c>
      <c r="F9" s="222">
        <v>1</v>
      </c>
      <c r="G9" s="222">
        <v>0</v>
      </c>
      <c r="H9" s="222">
        <v>0</v>
      </c>
    </row>
    <row r="10" spans="1:8" ht="24">
      <c r="B10" s="221" t="s">
        <v>32</v>
      </c>
      <c r="C10" s="226">
        <v>60</v>
      </c>
      <c r="D10" s="329">
        <f t="shared" si="0"/>
        <v>0.41756559259517018</v>
      </c>
      <c r="E10" s="222">
        <v>60</v>
      </c>
      <c r="F10" s="222">
        <v>0</v>
      </c>
      <c r="G10" s="222">
        <v>0</v>
      </c>
      <c r="H10" s="222">
        <v>0</v>
      </c>
    </row>
    <row r="11" spans="1:8">
      <c r="B11" s="221" t="s">
        <v>33</v>
      </c>
      <c r="C11" s="226">
        <v>22</v>
      </c>
      <c r="D11" s="329">
        <f t="shared" si="0"/>
        <v>0.1531073839515624</v>
      </c>
      <c r="E11" s="222">
        <v>22</v>
      </c>
      <c r="F11" s="222">
        <v>0</v>
      </c>
      <c r="G11" s="222">
        <v>0</v>
      </c>
      <c r="H11" s="222">
        <v>0</v>
      </c>
    </row>
    <row r="12" spans="1:8" ht="24">
      <c r="B12" s="221" t="s">
        <v>34</v>
      </c>
      <c r="C12" s="226">
        <v>16</v>
      </c>
      <c r="D12" s="329">
        <f t="shared" si="0"/>
        <v>0.11135082469204538</v>
      </c>
      <c r="E12" s="222">
        <v>16</v>
      </c>
      <c r="F12" s="222">
        <v>0</v>
      </c>
      <c r="G12" s="222">
        <v>0</v>
      </c>
      <c r="H12" s="222">
        <v>0</v>
      </c>
    </row>
    <row r="13" spans="1:8">
      <c r="B13" s="221" t="s">
        <v>35</v>
      </c>
      <c r="C13" s="226">
        <v>4</v>
      </c>
      <c r="D13" s="329">
        <f t="shared" si="0"/>
        <v>2.7837706173011345E-2</v>
      </c>
      <c r="E13" s="222">
        <v>4</v>
      </c>
      <c r="F13" s="222">
        <v>0</v>
      </c>
      <c r="G13" s="222">
        <v>0</v>
      </c>
      <c r="H13" s="222">
        <v>0</v>
      </c>
    </row>
    <row r="14" spans="1:8" ht="25.5" customHeight="1">
      <c r="B14" s="221" t="s">
        <v>36</v>
      </c>
      <c r="C14" s="226">
        <v>13</v>
      </c>
      <c r="D14" s="329">
        <f t="shared" si="0"/>
        <v>9.0472545062286872E-2</v>
      </c>
      <c r="E14" s="222">
        <v>13</v>
      </c>
      <c r="F14" s="222">
        <v>0</v>
      </c>
      <c r="G14" s="222">
        <v>0</v>
      </c>
      <c r="H14" s="222">
        <v>0</v>
      </c>
    </row>
    <row r="15" spans="1:8" ht="12" customHeight="1">
      <c r="B15" s="221" t="s">
        <v>37</v>
      </c>
      <c r="C15" s="226">
        <v>3</v>
      </c>
      <c r="D15" s="329">
        <f t="shared" si="0"/>
        <v>2.0878279629758509E-2</v>
      </c>
      <c r="E15" s="222">
        <v>3</v>
      </c>
      <c r="F15" s="222">
        <v>0</v>
      </c>
      <c r="G15" s="222">
        <v>0</v>
      </c>
      <c r="H15" s="222">
        <v>0</v>
      </c>
    </row>
    <row r="16" spans="1:8">
      <c r="B16" s="221" t="s">
        <v>38</v>
      </c>
      <c r="C16" s="226">
        <v>8</v>
      </c>
      <c r="D16" s="329">
        <f t="shared" si="0"/>
        <v>5.567541234602269E-2</v>
      </c>
      <c r="E16" s="222">
        <v>8</v>
      </c>
      <c r="F16" s="222">
        <v>0</v>
      </c>
      <c r="G16" s="222">
        <v>0</v>
      </c>
      <c r="H16" s="222">
        <v>0</v>
      </c>
    </row>
    <row r="17" spans="2:8">
      <c r="B17" s="221" t="s">
        <v>39</v>
      </c>
      <c r="C17" s="226">
        <v>6</v>
      </c>
      <c r="D17" s="329">
        <f t="shared" si="0"/>
        <v>4.1756559259517018E-2</v>
      </c>
      <c r="E17" s="222">
        <v>6</v>
      </c>
      <c r="F17" s="222">
        <v>0</v>
      </c>
      <c r="G17" s="222">
        <v>0</v>
      </c>
      <c r="H17" s="222">
        <v>0</v>
      </c>
    </row>
    <row r="18" spans="2:8">
      <c r="B18" s="221" t="s">
        <v>40</v>
      </c>
      <c r="C18" s="226">
        <v>84</v>
      </c>
      <c r="D18" s="329">
        <f t="shared" si="0"/>
        <v>0.5845918296332383</v>
      </c>
      <c r="E18" s="222">
        <v>84</v>
      </c>
      <c r="F18" s="222">
        <v>0</v>
      </c>
      <c r="G18" s="222">
        <v>0</v>
      </c>
      <c r="H18" s="222">
        <v>0</v>
      </c>
    </row>
    <row r="19" spans="2:8" ht="24">
      <c r="B19" s="221" t="s">
        <v>41</v>
      </c>
      <c r="C19" s="226">
        <v>24</v>
      </c>
      <c r="D19" s="329">
        <f t="shared" si="0"/>
        <v>0.16702623703806807</v>
      </c>
      <c r="E19" s="222">
        <v>24</v>
      </c>
      <c r="F19" s="222">
        <v>0</v>
      </c>
      <c r="G19" s="222">
        <v>0</v>
      </c>
      <c r="H19" s="222">
        <v>0</v>
      </c>
    </row>
    <row r="20" spans="2:8" ht="24">
      <c r="B20" s="221" t="s">
        <v>42</v>
      </c>
      <c r="C20" s="226">
        <v>25</v>
      </c>
      <c r="D20" s="329">
        <f t="shared" si="0"/>
        <v>0.17398566358132089</v>
      </c>
      <c r="E20" s="222">
        <v>25</v>
      </c>
      <c r="F20" s="222">
        <v>0</v>
      </c>
      <c r="G20" s="222">
        <v>0</v>
      </c>
      <c r="H20" s="222">
        <v>0</v>
      </c>
    </row>
    <row r="21" spans="2:8" ht="15" customHeight="1">
      <c r="B21" s="221" t="s">
        <v>43</v>
      </c>
      <c r="C21" s="226">
        <v>2</v>
      </c>
      <c r="D21" s="329">
        <f t="shared" si="0"/>
        <v>1.3918853086505673E-2</v>
      </c>
      <c r="E21" s="222">
        <v>2</v>
      </c>
      <c r="F21" s="222">
        <v>0</v>
      </c>
      <c r="G21" s="222">
        <v>0</v>
      </c>
      <c r="H21" s="222">
        <v>0</v>
      </c>
    </row>
    <row r="22" spans="2:8">
      <c r="B22" s="221" t="s">
        <v>44</v>
      </c>
      <c r="C22" s="226">
        <v>46</v>
      </c>
      <c r="D22" s="329">
        <f t="shared" si="0"/>
        <v>0.3201336209896305</v>
      </c>
      <c r="E22" s="222">
        <v>46</v>
      </c>
      <c r="F22" s="222">
        <v>0</v>
      </c>
      <c r="G22" s="222">
        <v>0</v>
      </c>
      <c r="H22" s="222">
        <v>0</v>
      </c>
    </row>
    <row r="23" spans="2:8" ht="27" customHeight="1">
      <c r="B23" s="221" t="s">
        <v>45</v>
      </c>
      <c r="C23" s="226">
        <v>30</v>
      </c>
      <c r="D23" s="329">
        <f t="shared" si="0"/>
        <v>0.20878279629758509</v>
      </c>
      <c r="E23" s="222">
        <v>30</v>
      </c>
      <c r="F23" s="222">
        <v>0</v>
      </c>
      <c r="G23" s="222">
        <v>0</v>
      </c>
      <c r="H23" s="222">
        <v>0</v>
      </c>
    </row>
    <row r="24" spans="2:8" ht="24">
      <c r="B24" s="221" t="s">
        <v>46</v>
      </c>
      <c r="C24" s="226">
        <v>86</v>
      </c>
      <c r="D24" s="329">
        <f t="shared" si="0"/>
        <v>0.59851068271974384</v>
      </c>
      <c r="E24" s="222">
        <v>85</v>
      </c>
      <c r="F24" s="222">
        <v>1</v>
      </c>
      <c r="G24" s="222">
        <v>0</v>
      </c>
      <c r="H24" s="222">
        <v>0</v>
      </c>
    </row>
    <row r="25" spans="2:8" ht="24">
      <c r="B25" s="221" t="s">
        <v>47</v>
      </c>
      <c r="C25" s="226">
        <v>28</v>
      </c>
      <c r="D25" s="329">
        <f t="shared" si="0"/>
        <v>0.19486394321107942</v>
      </c>
      <c r="E25" s="222">
        <v>28</v>
      </c>
      <c r="F25" s="222">
        <v>0</v>
      </c>
      <c r="G25" s="222">
        <v>0</v>
      </c>
      <c r="H25" s="222">
        <v>0</v>
      </c>
    </row>
    <row r="26" spans="2:8" ht="24">
      <c r="B26" s="221" t="s">
        <v>48</v>
      </c>
      <c r="C26" s="226">
        <v>45</v>
      </c>
      <c r="D26" s="329">
        <f t="shared" si="0"/>
        <v>0.31317419444637762</v>
      </c>
      <c r="E26" s="222">
        <v>45</v>
      </c>
      <c r="F26" s="222">
        <v>0</v>
      </c>
      <c r="G26" s="222">
        <v>0</v>
      </c>
      <c r="H26" s="222">
        <v>0</v>
      </c>
    </row>
    <row r="27" spans="2:8" ht="24">
      <c r="B27" s="221" t="s">
        <v>49</v>
      </c>
      <c r="C27" s="226">
        <v>88</v>
      </c>
      <c r="D27" s="329">
        <f t="shared" si="0"/>
        <v>0.61242953580624959</v>
      </c>
      <c r="E27" s="222">
        <v>88</v>
      </c>
      <c r="F27" s="222">
        <v>0</v>
      </c>
      <c r="G27" s="222">
        <v>0</v>
      </c>
      <c r="H27" s="222">
        <v>0</v>
      </c>
    </row>
    <row r="28" spans="2:8" ht="24">
      <c r="B28" s="221" t="s">
        <v>50</v>
      </c>
      <c r="C28" s="226">
        <v>80</v>
      </c>
      <c r="D28" s="329">
        <f t="shared" si="0"/>
        <v>0.5567541234602269</v>
      </c>
      <c r="E28" s="222">
        <v>79</v>
      </c>
      <c r="F28" s="222">
        <v>1</v>
      </c>
      <c r="G28" s="222">
        <v>0</v>
      </c>
      <c r="H28" s="222">
        <v>0</v>
      </c>
    </row>
    <row r="29" spans="2:8" ht="36">
      <c r="B29" s="221" t="s">
        <v>51</v>
      </c>
      <c r="C29" s="226">
        <v>46</v>
      </c>
      <c r="D29" s="329">
        <f t="shared" si="0"/>
        <v>0.3201336209896305</v>
      </c>
      <c r="E29" s="222">
        <v>46</v>
      </c>
      <c r="F29" s="222">
        <v>0</v>
      </c>
      <c r="G29" s="222">
        <v>0</v>
      </c>
      <c r="H29" s="222">
        <v>0</v>
      </c>
    </row>
    <row r="30" spans="2:8" ht="25.5" customHeight="1">
      <c r="B30" s="221" t="s">
        <v>52</v>
      </c>
      <c r="C30" s="226">
        <v>116</v>
      </c>
      <c r="D30" s="329">
        <f t="shared" si="0"/>
        <v>0.80729347901732895</v>
      </c>
      <c r="E30" s="222">
        <v>116</v>
      </c>
      <c r="F30" s="222">
        <v>0</v>
      </c>
      <c r="G30" s="222">
        <v>0</v>
      </c>
      <c r="H30" s="222">
        <v>0</v>
      </c>
    </row>
    <row r="31" spans="2:8">
      <c r="B31" s="221" t="s">
        <v>53</v>
      </c>
      <c r="C31" s="226">
        <v>53</v>
      </c>
      <c r="D31" s="329">
        <f t="shared" si="0"/>
        <v>0.36884960679240031</v>
      </c>
      <c r="E31" s="222">
        <v>53</v>
      </c>
      <c r="F31" s="222">
        <v>0</v>
      </c>
      <c r="G31" s="222">
        <v>0</v>
      </c>
      <c r="H31" s="222">
        <v>0</v>
      </c>
    </row>
    <row r="32" spans="2:8" ht="24">
      <c r="B32" s="221" t="s">
        <v>54</v>
      </c>
      <c r="C32" s="226">
        <v>553</v>
      </c>
      <c r="D32" s="329">
        <f t="shared" si="0"/>
        <v>3.8485628784188179</v>
      </c>
      <c r="E32" s="222">
        <v>548</v>
      </c>
      <c r="F32" s="222">
        <v>5</v>
      </c>
      <c r="G32" s="222">
        <v>0</v>
      </c>
      <c r="H32" s="222">
        <v>0</v>
      </c>
    </row>
    <row r="33" spans="2:8">
      <c r="B33" s="221" t="s">
        <v>55</v>
      </c>
      <c r="C33" s="226">
        <v>463</v>
      </c>
      <c r="D33" s="329">
        <f t="shared" si="0"/>
        <v>3.2222144895260629</v>
      </c>
      <c r="E33" s="222">
        <v>462</v>
      </c>
      <c r="F33" s="222">
        <v>1</v>
      </c>
      <c r="G33" s="222">
        <v>0</v>
      </c>
      <c r="H33" s="222">
        <v>0</v>
      </c>
    </row>
    <row r="34" spans="2:8">
      <c r="B34" s="221" t="s">
        <v>56</v>
      </c>
      <c r="C34" s="226">
        <v>5</v>
      </c>
      <c r="D34" s="329">
        <f t="shared" si="0"/>
        <v>3.4797132716264181E-2</v>
      </c>
      <c r="E34" s="222">
        <v>5</v>
      </c>
      <c r="F34" s="222">
        <v>0</v>
      </c>
      <c r="G34" s="222">
        <v>0</v>
      </c>
      <c r="H34" s="222">
        <v>0</v>
      </c>
    </row>
    <row r="35" spans="2:8">
      <c r="B35" s="221" t="s">
        <v>57</v>
      </c>
      <c r="C35" s="226">
        <v>63</v>
      </c>
      <c r="D35" s="329">
        <f t="shared" si="0"/>
        <v>0.43844387222492864</v>
      </c>
      <c r="E35" s="222">
        <v>63</v>
      </c>
      <c r="F35" s="222">
        <v>0</v>
      </c>
      <c r="G35" s="222">
        <v>0</v>
      </c>
      <c r="H35" s="222">
        <v>0</v>
      </c>
    </row>
    <row r="36" spans="2:8">
      <c r="B36" s="221" t="s">
        <v>58</v>
      </c>
      <c r="C36" s="226">
        <v>38</v>
      </c>
      <c r="D36" s="329">
        <f t="shared" si="0"/>
        <v>0.26445820864360781</v>
      </c>
      <c r="E36" s="222">
        <v>38</v>
      </c>
      <c r="F36" s="222">
        <v>0</v>
      </c>
      <c r="G36" s="222">
        <v>0</v>
      </c>
      <c r="H36" s="222">
        <v>0</v>
      </c>
    </row>
    <row r="37" spans="2:8" ht="24">
      <c r="B37" s="221" t="s">
        <v>59</v>
      </c>
      <c r="C37" s="226">
        <v>415</v>
      </c>
      <c r="D37" s="329">
        <f t="shared" si="0"/>
        <v>2.8881620154499266</v>
      </c>
      <c r="E37" s="222">
        <v>415</v>
      </c>
      <c r="F37" s="222">
        <v>0</v>
      </c>
      <c r="G37" s="222">
        <v>0</v>
      </c>
      <c r="H37" s="222">
        <v>0</v>
      </c>
    </row>
    <row r="38" spans="2:8" ht="12.75" customHeight="1">
      <c r="B38" s="221" t="s">
        <v>60</v>
      </c>
      <c r="C38" s="226">
        <v>77</v>
      </c>
      <c r="D38" s="329">
        <f t="shared" si="0"/>
        <v>0.53587584383046838</v>
      </c>
      <c r="E38" s="222">
        <v>77</v>
      </c>
      <c r="F38" s="222">
        <v>0</v>
      </c>
      <c r="G38" s="222">
        <v>0</v>
      </c>
      <c r="H38" s="222">
        <v>0</v>
      </c>
    </row>
    <row r="39" spans="2:8">
      <c r="B39" s="221" t="s">
        <v>61</v>
      </c>
      <c r="C39" s="226">
        <v>130</v>
      </c>
      <c r="D39" s="329">
        <f t="shared" si="0"/>
        <v>0.90472545062286869</v>
      </c>
      <c r="E39" s="222">
        <v>130</v>
      </c>
      <c r="F39" s="222">
        <v>0</v>
      </c>
      <c r="G39" s="222">
        <v>0</v>
      </c>
      <c r="H39" s="222">
        <v>0</v>
      </c>
    </row>
    <row r="40" spans="2:8" ht="24">
      <c r="B40" s="221" t="s">
        <v>62</v>
      </c>
      <c r="C40" s="226">
        <v>380</v>
      </c>
      <c r="D40" s="329">
        <f t="shared" si="0"/>
        <v>2.6445820864360776</v>
      </c>
      <c r="E40" s="222">
        <v>380</v>
      </c>
      <c r="F40" s="222">
        <v>0</v>
      </c>
      <c r="G40" s="222">
        <v>0</v>
      </c>
      <c r="H40" s="222">
        <v>0</v>
      </c>
    </row>
    <row r="41" spans="2:8" ht="12" customHeight="1">
      <c r="B41" s="221" t="s">
        <v>63</v>
      </c>
      <c r="C41" s="226">
        <v>363</v>
      </c>
      <c r="D41" s="329">
        <f t="shared" si="0"/>
        <v>2.5262718352007796</v>
      </c>
      <c r="E41" s="222">
        <v>363</v>
      </c>
      <c r="F41" s="222">
        <v>0</v>
      </c>
      <c r="G41" s="222">
        <v>0</v>
      </c>
      <c r="H41" s="222">
        <v>0</v>
      </c>
    </row>
    <row r="42" spans="2:8" ht="24">
      <c r="B42" s="221" t="s">
        <v>64</v>
      </c>
      <c r="C42" s="226">
        <v>70</v>
      </c>
      <c r="D42" s="329">
        <f t="shared" si="0"/>
        <v>0.48715985802769851</v>
      </c>
      <c r="E42" s="222">
        <v>69</v>
      </c>
      <c r="F42" s="222">
        <v>1</v>
      </c>
      <c r="G42" s="222">
        <v>0</v>
      </c>
      <c r="H42" s="222">
        <v>0</v>
      </c>
    </row>
    <row r="43" spans="2:8" ht="24">
      <c r="B43" s="221" t="s">
        <v>65</v>
      </c>
      <c r="C43" s="226">
        <v>5</v>
      </c>
      <c r="D43" s="329">
        <f t="shared" si="0"/>
        <v>3.4797132716264181E-2</v>
      </c>
      <c r="E43" s="222">
        <v>5</v>
      </c>
      <c r="F43" s="222">
        <v>0</v>
      </c>
      <c r="G43" s="222">
        <v>0</v>
      </c>
      <c r="H43" s="222">
        <v>0</v>
      </c>
    </row>
    <row r="44" spans="2:8" ht="24">
      <c r="B44" s="221" t="s">
        <v>66</v>
      </c>
      <c r="C44" s="226">
        <v>60</v>
      </c>
      <c r="D44" s="329">
        <f t="shared" si="0"/>
        <v>0.41756559259517018</v>
      </c>
      <c r="E44" s="222">
        <v>60</v>
      </c>
      <c r="F44" s="222">
        <v>0</v>
      </c>
      <c r="G44" s="222">
        <v>0</v>
      </c>
      <c r="H44" s="222">
        <v>0</v>
      </c>
    </row>
    <row r="45" spans="2:8" ht="24">
      <c r="B45" s="221" t="s">
        <v>67</v>
      </c>
      <c r="C45" s="226">
        <v>597</v>
      </c>
      <c r="D45" s="329">
        <f t="shared" si="0"/>
        <v>4.1547776463219428</v>
      </c>
      <c r="E45" s="222">
        <v>586</v>
      </c>
      <c r="F45" s="222">
        <v>6</v>
      </c>
      <c r="G45" s="222">
        <v>0</v>
      </c>
      <c r="H45" s="222">
        <v>5</v>
      </c>
    </row>
    <row r="46" spans="2:8" ht="27.75" customHeight="1">
      <c r="B46" s="221" t="s">
        <v>68</v>
      </c>
      <c r="C46" s="226">
        <v>281</v>
      </c>
      <c r="D46" s="329">
        <f t="shared" si="0"/>
        <v>1.9555988586540469</v>
      </c>
      <c r="E46" s="222">
        <v>276</v>
      </c>
      <c r="F46" s="222">
        <v>4</v>
      </c>
      <c r="G46" s="222">
        <v>1</v>
      </c>
      <c r="H46" s="222">
        <v>0</v>
      </c>
    </row>
    <row r="47" spans="2:8" ht="36">
      <c r="B47" s="221" t="s">
        <v>69</v>
      </c>
      <c r="C47" s="226">
        <v>386</v>
      </c>
      <c r="D47" s="329">
        <f t="shared" si="0"/>
        <v>2.6863386456955949</v>
      </c>
      <c r="E47" s="222">
        <v>383</v>
      </c>
      <c r="F47" s="222">
        <v>3</v>
      </c>
      <c r="G47" s="222">
        <v>0</v>
      </c>
      <c r="H47" s="222">
        <v>0</v>
      </c>
    </row>
    <row r="48" spans="2:8">
      <c r="B48" s="221" t="s">
        <v>70</v>
      </c>
      <c r="C48" s="226">
        <v>371</v>
      </c>
      <c r="D48" s="329">
        <f t="shared" si="0"/>
        <v>2.5819472475468022</v>
      </c>
      <c r="E48" s="222">
        <v>364</v>
      </c>
      <c r="F48" s="222">
        <v>5</v>
      </c>
      <c r="G48" s="222">
        <v>1</v>
      </c>
      <c r="H48" s="222">
        <v>1</v>
      </c>
    </row>
    <row r="49" spans="2:9" ht="24">
      <c r="B49" s="221" t="s">
        <v>71</v>
      </c>
      <c r="C49" s="226">
        <v>178</v>
      </c>
      <c r="D49" s="329">
        <f t="shared" si="0"/>
        <v>1.2387779246990047</v>
      </c>
      <c r="E49" s="222">
        <v>176</v>
      </c>
      <c r="F49" s="222">
        <v>2</v>
      </c>
      <c r="G49" s="222">
        <v>0</v>
      </c>
      <c r="H49" s="222">
        <v>0</v>
      </c>
    </row>
    <row r="50" spans="2:9" ht="24">
      <c r="B50" s="221" t="s">
        <v>72</v>
      </c>
      <c r="C50" s="226">
        <v>74</v>
      </c>
      <c r="D50" s="329">
        <f t="shared" si="0"/>
        <v>0.51499756420070986</v>
      </c>
      <c r="E50" s="222">
        <v>73</v>
      </c>
      <c r="F50" s="222">
        <v>1</v>
      </c>
      <c r="G50" s="222">
        <v>0</v>
      </c>
      <c r="H50" s="222">
        <v>0</v>
      </c>
    </row>
    <row r="51" spans="2:9" ht="24">
      <c r="B51" s="221" t="s">
        <v>73</v>
      </c>
      <c r="C51" s="225">
        <v>1147</v>
      </c>
      <c r="D51" s="329">
        <f t="shared" si="0"/>
        <v>7.9824622451110026</v>
      </c>
      <c r="E51" s="223">
        <v>1145</v>
      </c>
      <c r="F51" s="222">
        <v>2</v>
      </c>
      <c r="G51" s="222">
        <v>0</v>
      </c>
      <c r="H51" s="222">
        <v>0</v>
      </c>
    </row>
    <row r="52" spans="2:9" ht="24">
      <c r="B52" s="221" t="s">
        <v>74</v>
      </c>
      <c r="C52" s="226">
        <v>237</v>
      </c>
      <c r="D52" s="329">
        <f t="shared" si="0"/>
        <v>1.6493840907509221</v>
      </c>
      <c r="E52" s="222">
        <v>233</v>
      </c>
      <c r="F52" s="222">
        <v>4</v>
      </c>
      <c r="G52" s="222">
        <v>0</v>
      </c>
      <c r="H52" s="222">
        <v>0</v>
      </c>
    </row>
    <row r="53" spans="2:9">
      <c r="B53" s="221" t="s">
        <v>75</v>
      </c>
      <c r="C53" s="226">
        <v>429</v>
      </c>
      <c r="D53" s="329">
        <f t="shared" si="0"/>
        <v>2.9855939870554669</v>
      </c>
      <c r="E53" s="222">
        <v>425</v>
      </c>
      <c r="F53" s="222">
        <v>3</v>
      </c>
      <c r="G53" s="222">
        <v>0</v>
      </c>
      <c r="H53" s="222">
        <v>1</v>
      </c>
    </row>
    <row r="54" spans="2:9">
      <c r="B54" s="221" t="s">
        <v>76</v>
      </c>
      <c r="C54" s="226">
        <v>134</v>
      </c>
      <c r="D54" s="329">
        <f t="shared" si="0"/>
        <v>0.93256315679588009</v>
      </c>
      <c r="E54" s="222">
        <v>134</v>
      </c>
      <c r="F54" s="222">
        <v>0</v>
      </c>
      <c r="G54" s="222">
        <v>0</v>
      </c>
      <c r="H54" s="222">
        <v>0</v>
      </c>
    </row>
    <row r="55" spans="2:9" ht="36">
      <c r="B55" s="221" t="s">
        <v>77</v>
      </c>
      <c r="C55" s="226">
        <v>187</v>
      </c>
      <c r="D55" s="329">
        <f t="shared" si="0"/>
        <v>1.3014127635882804</v>
      </c>
      <c r="E55" s="222">
        <v>186</v>
      </c>
      <c r="F55" s="222">
        <v>1</v>
      </c>
      <c r="G55" s="222">
        <v>0</v>
      </c>
      <c r="H55" s="222">
        <v>0</v>
      </c>
    </row>
    <row r="56" spans="2:9" ht="24">
      <c r="B56" s="221" t="s">
        <v>78</v>
      </c>
      <c r="C56" s="225">
        <v>1038</v>
      </c>
      <c r="D56" s="329">
        <f t="shared" si="0"/>
        <v>7.2238847518964437</v>
      </c>
      <c r="E56" s="223">
        <v>1020</v>
      </c>
      <c r="F56" s="222">
        <v>11</v>
      </c>
      <c r="G56" s="222">
        <v>1</v>
      </c>
      <c r="H56" s="222">
        <v>6</v>
      </c>
    </row>
    <row r="57" spans="2:9">
      <c r="B57" s="221" t="s">
        <v>79</v>
      </c>
      <c r="C57" s="226">
        <v>41</v>
      </c>
      <c r="D57" s="329">
        <f t="shared" si="0"/>
        <v>0.28533648827336627</v>
      </c>
      <c r="E57" s="222">
        <v>40</v>
      </c>
      <c r="F57" s="222">
        <v>0</v>
      </c>
      <c r="G57" s="222">
        <v>1</v>
      </c>
      <c r="H57" s="222">
        <v>0</v>
      </c>
    </row>
    <row r="58" spans="2:9">
      <c r="B58" s="221" t="s">
        <v>80</v>
      </c>
      <c r="C58" s="226">
        <v>441</v>
      </c>
      <c r="D58" s="329">
        <f t="shared" si="0"/>
        <v>3.0691071055745005</v>
      </c>
      <c r="E58" s="222">
        <v>440</v>
      </c>
      <c r="F58" s="222">
        <v>1</v>
      </c>
      <c r="G58" s="222">
        <v>0</v>
      </c>
      <c r="H58" s="222">
        <v>0</v>
      </c>
    </row>
    <row r="59" spans="2:9">
      <c r="B59" s="221" t="s">
        <v>81</v>
      </c>
      <c r="C59" s="226">
        <v>87</v>
      </c>
      <c r="D59" s="329">
        <f t="shared" si="0"/>
        <v>0.60547010926299671</v>
      </c>
      <c r="E59" s="222">
        <v>86</v>
      </c>
      <c r="F59" s="222">
        <v>1</v>
      </c>
      <c r="G59" s="222">
        <v>0</v>
      </c>
      <c r="H59" s="222">
        <v>0</v>
      </c>
    </row>
    <row r="60" spans="2:9" ht="25.5" customHeight="1">
      <c r="B60" s="221" t="s">
        <v>82</v>
      </c>
      <c r="C60" s="226">
        <v>300</v>
      </c>
      <c r="D60" s="329">
        <f t="shared" si="0"/>
        <v>2.0878279629758509</v>
      </c>
      <c r="E60" s="222">
        <v>299</v>
      </c>
      <c r="F60" s="222">
        <v>1</v>
      </c>
      <c r="G60" s="222">
        <v>0</v>
      </c>
      <c r="H60" s="222">
        <v>0</v>
      </c>
    </row>
    <row r="61" spans="2:9">
      <c r="B61" s="221" t="s">
        <v>83</v>
      </c>
      <c r="C61" s="225">
        <v>3475</v>
      </c>
      <c r="D61" s="329">
        <f t="shared" si="0"/>
        <v>24.184007237803602</v>
      </c>
      <c r="E61" s="223">
        <v>3465</v>
      </c>
      <c r="F61" s="222">
        <v>7</v>
      </c>
      <c r="G61" s="222">
        <v>1</v>
      </c>
      <c r="H61" s="222">
        <v>2</v>
      </c>
    </row>
    <row r="62" spans="2:9">
      <c r="B62" s="221" t="s">
        <v>84</v>
      </c>
      <c r="C62" s="226">
        <v>190</v>
      </c>
      <c r="D62" s="329">
        <f t="shared" si="0"/>
        <v>1.3222910432180388</v>
      </c>
      <c r="E62" s="222">
        <v>189</v>
      </c>
      <c r="F62" s="222">
        <v>1</v>
      </c>
      <c r="G62" s="222">
        <v>0</v>
      </c>
      <c r="H62" s="222">
        <v>0</v>
      </c>
      <c r="I62" s="203"/>
    </row>
    <row r="63" spans="2:9">
      <c r="B63" s="221" t="s">
        <v>85</v>
      </c>
      <c r="C63" s="226">
        <v>807</v>
      </c>
      <c r="D63" s="329">
        <f t="shared" si="0"/>
        <v>5.6162572204050392</v>
      </c>
      <c r="E63" s="222">
        <v>804</v>
      </c>
      <c r="F63" s="222">
        <v>2</v>
      </c>
      <c r="G63" s="222">
        <v>0</v>
      </c>
      <c r="H63" s="222">
        <v>1</v>
      </c>
    </row>
    <row r="64" spans="2:9" ht="12" customHeight="1">
      <c r="B64" s="221" t="s">
        <v>86</v>
      </c>
      <c r="C64" s="226">
        <v>212</v>
      </c>
      <c r="D64" s="329">
        <f t="shared" si="0"/>
        <v>1.4753984271696012</v>
      </c>
      <c r="E64" s="222">
        <v>211</v>
      </c>
      <c r="F64" s="222">
        <v>0</v>
      </c>
      <c r="G64" s="222">
        <v>0</v>
      </c>
      <c r="H64" s="222">
        <v>1</v>
      </c>
    </row>
    <row r="65" spans="2:8">
      <c r="B65" s="224" t="s">
        <v>731</v>
      </c>
      <c r="C65" s="225">
        <v>14369</v>
      </c>
      <c r="D65" s="220">
        <f t="shared" si="0"/>
        <v>100</v>
      </c>
      <c r="E65" s="225">
        <v>14281</v>
      </c>
      <c r="F65" s="226">
        <v>65</v>
      </c>
      <c r="G65" s="226">
        <v>5</v>
      </c>
      <c r="H65" s="226">
        <v>18</v>
      </c>
    </row>
    <row r="66" spans="2:8">
      <c r="B66" s="219"/>
      <c r="C66" s="331"/>
      <c r="D66" s="32"/>
    </row>
    <row r="67" spans="2:8">
      <c r="B67" s="306"/>
      <c r="C67" s="2"/>
      <c r="D67" s="307"/>
    </row>
  </sheetData>
  <mergeCells count="1">
    <mergeCell ref="B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workbookViewId="0">
      <selection activeCell="B2" sqref="B2:I2"/>
    </sheetView>
  </sheetViews>
  <sheetFormatPr baseColWidth="10" defaultRowHeight="15"/>
  <cols>
    <col min="3" max="3" width="33.7109375" customWidth="1"/>
  </cols>
  <sheetData>
    <row r="2" spans="1:10">
      <c r="A2" s="229"/>
      <c r="B2" s="419" t="s">
        <v>758</v>
      </c>
      <c r="C2" s="420"/>
      <c r="D2" s="420"/>
      <c r="E2" s="420"/>
      <c r="F2" s="420"/>
      <c r="G2" s="420"/>
      <c r="H2" s="420"/>
      <c r="I2" s="421"/>
    </row>
    <row r="3" spans="1:10">
      <c r="B3" s="430" t="s">
        <v>759</v>
      </c>
      <c r="C3" s="431"/>
      <c r="D3" s="434"/>
      <c r="E3" s="435"/>
      <c r="F3" s="436" t="s">
        <v>1</v>
      </c>
      <c r="G3" s="436" t="s">
        <v>2</v>
      </c>
      <c r="H3" s="436" t="s">
        <v>746</v>
      </c>
      <c r="I3" s="436" t="s">
        <v>4</v>
      </c>
    </row>
    <row r="4" spans="1:10">
      <c r="B4" s="432"/>
      <c r="C4" s="433"/>
      <c r="D4" s="73" t="s">
        <v>760</v>
      </c>
      <c r="E4" s="73" t="s">
        <v>736</v>
      </c>
      <c r="F4" s="437"/>
      <c r="G4" s="437"/>
      <c r="H4" s="437"/>
      <c r="I4" s="437"/>
    </row>
    <row r="5" spans="1:10">
      <c r="B5" s="423" t="s">
        <v>761</v>
      </c>
      <c r="C5" s="74" t="s">
        <v>762</v>
      </c>
      <c r="D5" s="14">
        <v>5291</v>
      </c>
      <c r="E5" s="75">
        <f t="shared" ref="E5:E14" si="0">D5/D$14*100</f>
        <v>36.822325840350757</v>
      </c>
      <c r="F5" s="76">
        <v>5254</v>
      </c>
      <c r="G5" s="76">
        <v>29</v>
      </c>
      <c r="H5" s="76">
        <v>0</v>
      </c>
      <c r="I5" s="76">
        <v>8</v>
      </c>
      <c r="J5" s="19"/>
    </row>
    <row r="6" spans="1:10">
      <c r="B6" s="424"/>
      <c r="C6" s="74" t="s">
        <v>763</v>
      </c>
      <c r="D6" s="14">
        <v>593</v>
      </c>
      <c r="E6" s="75">
        <f t="shared" si="0"/>
        <v>4.1269399401489322</v>
      </c>
      <c r="F6" s="76">
        <v>589</v>
      </c>
      <c r="G6" s="76">
        <v>3</v>
      </c>
      <c r="H6" s="76">
        <v>1</v>
      </c>
      <c r="I6" s="76">
        <v>0</v>
      </c>
      <c r="J6" s="19"/>
    </row>
    <row r="7" spans="1:10">
      <c r="B7" s="424"/>
      <c r="C7" s="74" t="s">
        <v>764</v>
      </c>
      <c r="D7" s="14">
        <v>1780</v>
      </c>
      <c r="E7" s="75">
        <f t="shared" si="0"/>
        <v>12.387779246990048</v>
      </c>
      <c r="F7" s="77">
        <v>1775</v>
      </c>
      <c r="G7" s="78">
        <v>4</v>
      </c>
      <c r="H7" s="78">
        <v>1</v>
      </c>
      <c r="I7" s="78">
        <v>0</v>
      </c>
      <c r="J7" s="19"/>
    </row>
    <row r="8" spans="1:10">
      <c r="B8" s="425"/>
      <c r="C8" s="79" t="s">
        <v>765</v>
      </c>
      <c r="D8" s="17">
        <f>D5+D6+D7</f>
        <v>7664</v>
      </c>
      <c r="E8" s="75">
        <f t="shared" si="0"/>
        <v>53.337045027489737</v>
      </c>
      <c r="F8" s="17">
        <f>SUM(F5:F7)</f>
        <v>7618</v>
      </c>
      <c r="G8" s="17">
        <f>SUM(G5:G7)</f>
        <v>36</v>
      </c>
      <c r="H8" s="17">
        <f>SUM(H5:H7)</f>
        <v>2</v>
      </c>
      <c r="I8" s="17">
        <f>SUM(I5:I7)</f>
        <v>8</v>
      </c>
      <c r="J8" s="19"/>
    </row>
    <row r="9" spans="1:10">
      <c r="B9" s="81" t="s">
        <v>25</v>
      </c>
      <c r="C9" s="74" t="s">
        <v>766</v>
      </c>
      <c r="D9" s="14">
        <v>5772</v>
      </c>
      <c r="E9" s="75">
        <f t="shared" si="0"/>
        <v>40.169810007655371</v>
      </c>
      <c r="F9" s="76">
        <v>5740</v>
      </c>
      <c r="G9" s="76">
        <v>23</v>
      </c>
      <c r="H9" s="76">
        <v>2</v>
      </c>
      <c r="I9" s="76">
        <v>7</v>
      </c>
      <c r="J9" s="19"/>
    </row>
    <row r="10" spans="1:10">
      <c r="B10" s="82"/>
      <c r="C10" s="74" t="s">
        <v>763</v>
      </c>
      <c r="D10" s="14">
        <v>630</v>
      </c>
      <c r="E10" s="75">
        <f t="shared" si="0"/>
        <v>4.3844387222492873</v>
      </c>
      <c r="F10" s="76">
        <v>624</v>
      </c>
      <c r="G10" s="76">
        <v>4</v>
      </c>
      <c r="H10" s="76">
        <v>1</v>
      </c>
      <c r="I10" s="76">
        <v>1</v>
      </c>
      <c r="J10" s="19"/>
    </row>
    <row r="11" spans="1:10">
      <c r="B11" s="82"/>
      <c r="C11" s="227" t="s">
        <v>24</v>
      </c>
      <c r="D11" s="14">
        <v>25</v>
      </c>
      <c r="E11" s="75">
        <f t="shared" si="0"/>
        <v>0.17398566358132089</v>
      </c>
      <c r="F11" s="76">
        <v>24</v>
      </c>
      <c r="G11" s="76">
        <v>1</v>
      </c>
      <c r="H11" s="76">
        <v>0</v>
      </c>
      <c r="I11" s="76">
        <v>0</v>
      </c>
      <c r="J11" s="19"/>
    </row>
    <row r="12" spans="1:10">
      <c r="B12" s="83"/>
      <c r="C12" s="207" t="s">
        <v>767</v>
      </c>
      <c r="D12" s="17">
        <f>D9+D10+D11</f>
        <v>6427</v>
      </c>
      <c r="E12" s="80">
        <f t="shared" si="0"/>
        <v>44.728234393485977</v>
      </c>
      <c r="F12" s="17">
        <f>F9+F10+F11</f>
        <v>6388</v>
      </c>
      <c r="G12" s="17">
        <f>G9+G10+G11</f>
        <v>28</v>
      </c>
      <c r="H12" s="17">
        <f>H9+H10+H11</f>
        <v>3</v>
      </c>
      <c r="I12" s="17">
        <f>I9+I10+I11</f>
        <v>8</v>
      </c>
      <c r="J12" s="19"/>
    </row>
    <row r="13" spans="1:10">
      <c r="B13" s="426" t="s">
        <v>23</v>
      </c>
      <c r="C13" s="427"/>
      <c r="D13" s="14">
        <v>278</v>
      </c>
      <c r="E13" s="75">
        <f t="shared" si="0"/>
        <v>1.9347205790242885</v>
      </c>
      <c r="F13" s="91">
        <v>275</v>
      </c>
      <c r="G13" s="91">
        <v>1</v>
      </c>
      <c r="H13" s="91">
        <v>0</v>
      </c>
      <c r="I13" s="91">
        <v>2</v>
      </c>
      <c r="J13" s="19"/>
    </row>
    <row r="14" spans="1:10">
      <c r="B14" s="428" t="s">
        <v>768</v>
      </c>
      <c r="C14" s="429"/>
      <c r="D14" s="17">
        <f>D8+D12+D13</f>
        <v>14369</v>
      </c>
      <c r="E14" s="80">
        <f t="shared" si="0"/>
        <v>100</v>
      </c>
      <c r="F14" s="17">
        <f>F8+F12+F13</f>
        <v>14281</v>
      </c>
      <c r="G14" s="17">
        <f>G8+G12+G13</f>
        <v>65</v>
      </c>
      <c r="H14" s="17">
        <f>H8+H12+H13</f>
        <v>5</v>
      </c>
      <c r="I14" s="17">
        <f>I8+I12+I13</f>
        <v>18</v>
      </c>
      <c r="J14" s="19"/>
    </row>
  </sheetData>
  <mergeCells count="10">
    <mergeCell ref="B5:B8"/>
    <mergeCell ref="B13:C13"/>
    <mergeCell ref="B14:C14"/>
    <mergeCell ref="B2:I2"/>
    <mergeCell ref="B3:C4"/>
    <mergeCell ref="D3:E3"/>
    <mergeCell ref="F3:F4"/>
    <mergeCell ref="G3:G4"/>
    <mergeCell ref="H3:H4"/>
    <mergeCell ref="I3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B2" sqref="B2:H2"/>
    </sheetView>
  </sheetViews>
  <sheetFormatPr baseColWidth="10" defaultRowHeight="15"/>
  <cols>
    <col min="2" max="2" width="17.7109375" customWidth="1"/>
  </cols>
  <sheetData>
    <row r="2" spans="1:9">
      <c r="B2" s="438" t="s">
        <v>769</v>
      </c>
      <c r="C2" s="439"/>
      <c r="D2" s="439"/>
      <c r="E2" s="439"/>
      <c r="F2" s="439"/>
      <c r="G2" s="439"/>
      <c r="H2" s="440"/>
    </row>
    <row r="3" spans="1:9">
      <c r="A3" s="233"/>
      <c r="B3" s="84" t="s">
        <v>734</v>
      </c>
      <c r="C3" s="85" t="s">
        <v>735</v>
      </c>
      <c r="D3" s="85" t="s">
        <v>736</v>
      </c>
      <c r="E3" s="84" t="s">
        <v>770</v>
      </c>
      <c r="F3" s="84" t="s">
        <v>771</v>
      </c>
      <c r="G3" s="84" t="s">
        <v>772</v>
      </c>
      <c r="H3" s="84" t="s">
        <v>23</v>
      </c>
      <c r="I3" s="333"/>
    </row>
    <row r="4" spans="1:9">
      <c r="B4" s="29" t="s">
        <v>8</v>
      </c>
      <c r="C4" s="86">
        <v>3683</v>
      </c>
      <c r="D4" s="87">
        <f>C4/$C$8*100</f>
        <v>25.631567958800193</v>
      </c>
      <c r="E4" s="88">
        <v>1362</v>
      </c>
      <c r="F4" s="88">
        <v>2237</v>
      </c>
      <c r="G4" s="88">
        <v>0</v>
      </c>
      <c r="H4" s="88">
        <v>84</v>
      </c>
      <c r="I4" s="203"/>
    </row>
    <row r="5" spans="1:9">
      <c r="B5" s="29" t="s">
        <v>9</v>
      </c>
      <c r="C5" s="86">
        <v>3072</v>
      </c>
      <c r="D5" s="87">
        <f t="shared" ref="D5:D8" si="0">C5/$C$8*100</f>
        <v>21.379358340872713</v>
      </c>
      <c r="E5" s="88">
        <v>1963</v>
      </c>
      <c r="F5" s="88">
        <v>1087</v>
      </c>
      <c r="G5" s="88">
        <v>0</v>
      </c>
      <c r="H5" s="88">
        <v>22</v>
      </c>
      <c r="I5" s="203"/>
    </row>
    <row r="6" spans="1:9">
      <c r="B6" s="29" t="s">
        <v>10</v>
      </c>
      <c r="C6" s="86">
        <v>1153</v>
      </c>
      <c r="D6" s="87">
        <f t="shared" si="0"/>
        <v>8.0242188043705198</v>
      </c>
      <c r="E6" s="88">
        <v>376</v>
      </c>
      <c r="F6" s="88">
        <v>716</v>
      </c>
      <c r="G6" s="88">
        <v>0</v>
      </c>
      <c r="H6" s="88">
        <v>61</v>
      </c>
      <c r="I6" s="203"/>
    </row>
    <row r="7" spans="1:9">
      <c r="B7" s="29" t="s">
        <v>11</v>
      </c>
      <c r="C7" s="86">
        <v>6461</v>
      </c>
      <c r="D7" s="87">
        <f t="shared" si="0"/>
        <v>44.964854895956577</v>
      </c>
      <c r="E7" s="88">
        <v>3963</v>
      </c>
      <c r="F7" s="88">
        <v>2362</v>
      </c>
      <c r="G7" s="88">
        <v>25</v>
      </c>
      <c r="H7" s="88">
        <v>111</v>
      </c>
      <c r="I7" s="203"/>
    </row>
    <row r="8" spans="1:9">
      <c r="B8" s="89" t="s">
        <v>731</v>
      </c>
      <c r="C8" s="69">
        <v>14369</v>
      </c>
      <c r="D8" s="87">
        <f t="shared" si="0"/>
        <v>100</v>
      </c>
      <c r="E8" s="69">
        <v>7664</v>
      </c>
      <c r="F8" s="69">
        <v>6402</v>
      </c>
      <c r="G8" s="90">
        <v>25</v>
      </c>
      <c r="H8" s="90">
        <v>278</v>
      </c>
      <c r="I8" s="203"/>
    </row>
    <row r="9" spans="1:9">
      <c r="C9" s="19"/>
      <c r="E9" s="332"/>
      <c r="F9" s="332"/>
      <c r="G9" s="19"/>
    </row>
    <row r="10" spans="1:9">
      <c r="A10" s="26"/>
      <c r="B10" s="231"/>
      <c r="C10" s="231"/>
      <c r="D10" s="231"/>
      <c r="E10" s="231"/>
      <c r="F10" s="231"/>
      <c r="G10" s="231"/>
      <c r="H10" s="231"/>
    </row>
    <row r="11" spans="1:9">
      <c r="A11" s="26"/>
      <c r="B11" s="231"/>
      <c r="C11" s="231"/>
      <c r="D11" s="230"/>
      <c r="E11" s="230"/>
      <c r="F11" s="230"/>
      <c r="G11" s="230"/>
      <c r="H11" s="231"/>
    </row>
    <row r="12" spans="1:9">
      <c r="A12" s="26"/>
      <c r="B12" s="232"/>
      <c r="C12" s="227"/>
      <c r="D12" s="228"/>
      <c r="E12" s="228"/>
      <c r="F12" s="228"/>
      <c r="G12" s="228"/>
      <c r="H12" s="228"/>
    </row>
    <row r="13" spans="1:9">
      <c r="A13" s="26"/>
      <c r="B13" s="232"/>
      <c r="C13" s="227"/>
      <c r="D13" s="228"/>
      <c r="E13" s="228"/>
      <c r="F13" s="228"/>
      <c r="G13" s="228"/>
      <c r="H13" s="228"/>
    </row>
    <row r="14" spans="1:9">
      <c r="A14" s="26"/>
      <c r="B14" s="232"/>
      <c r="C14" s="227"/>
      <c r="D14" s="228"/>
      <c r="E14" s="228"/>
      <c r="F14" s="228"/>
      <c r="G14" s="228"/>
      <c r="H14" s="228"/>
    </row>
    <row r="15" spans="1:9">
      <c r="A15" s="26"/>
      <c r="B15" s="232"/>
      <c r="C15" s="227"/>
      <c r="D15" s="228"/>
      <c r="E15" s="228"/>
      <c r="F15" s="228"/>
      <c r="G15" s="228"/>
      <c r="H15" s="228"/>
    </row>
    <row r="16" spans="1:9">
      <c r="A16" s="26"/>
      <c r="B16" s="232"/>
      <c r="C16" s="232"/>
      <c r="D16" s="228"/>
      <c r="E16" s="228"/>
      <c r="F16" s="228"/>
      <c r="G16" s="228"/>
      <c r="H16" s="228"/>
    </row>
    <row r="17" spans="1:8">
      <c r="A17" s="26"/>
      <c r="B17" s="26"/>
      <c r="C17" s="26"/>
      <c r="D17" s="26"/>
      <c r="E17" s="26"/>
      <c r="F17" s="26"/>
      <c r="G17" s="26"/>
      <c r="H17" s="26"/>
    </row>
    <row r="18" spans="1:8">
      <c r="A18" s="26"/>
      <c r="B18" s="26"/>
      <c r="C18" s="26"/>
      <c r="D18" s="26"/>
      <c r="E18" s="26"/>
      <c r="F18" s="26"/>
      <c r="G18" s="26"/>
      <c r="H18" s="26"/>
    </row>
    <row r="19" spans="1:8">
      <c r="A19" s="26"/>
      <c r="B19" s="26"/>
      <c r="C19" s="26"/>
      <c r="D19" s="26"/>
      <c r="E19" s="26"/>
      <c r="F19" s="26"/>
      <c r="G19" s="26"/>
      <c r="H19" s="26"/>
    </row>
    <row r="20" spans="1:8">
      <c r="A20" s="26"/>
      <c r="B20" s="26"/>
      <c r="C20" s="26"/>
      <c r="D20" s="26"/>
      <c r="E20" s="26"/>
      <c r="F20" s="26"/>
      <c r="G20" s="26"/>
      <c r="H20" s="26"/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2" sqref="B2:H2"/>
    </sheetView>
  </sheetViews>
  <sheetFormatPr baseColWidth="10" defaultRowHeight="15"/>
  <cols>
    <col min="2" max="2" width="25" customWidth="1"/>
  </cols>
  <sheetData>
    <row r="1" spans="1:9" ht="16.5" customHeight="1"/>
    <row r="2" spans="1:9">
      <c r="B2" s="441" t="s">
        <v>773</v>
      </c>
      <c r="C2" s="442"/>
      <c r="D2" s="442"/>
      <c r="E2" s="442"/>
      <c r="F2" s="442"/>
      <c r="G2" s="442"/>
      <c r="H2" s="443"/>
      <c r="I2" s="305"/>
    </row>
    <row r="3" spans="1:9">
      <c r="A3" s="208"/>
      <c r="B3" s="54" t="s">
        <v>774</v>
      </c>
      <c r="C3" s="93" t="s">
        <v>735</v>
      </c>
      <c r="D3" s="93" t="s">
        <v>736</v>
      </c>
      <c r="E3" s="94" t="s">
        <v>1</v>
      </c>
      <c r="F3" s="94" t="s">
        <v>2</v>
      </c>
      <c r="G3" s="94" t="s">
        <v>3</v>
      </c>
      <c r="H3" s="94" t="s">
        <v>4</v>
      </c>
      <c r="I3" s="334"/>
    </row>
    <row r="4" spans="1:9">
      <c r="B4" s="13" t="s">
        <v>87</v>
      </c>
      <c r="C4" s="95">
        <v>3854</v>
      </c>
      <c r="D4" s="46">
        <f>C4/C$10*100</f>
        <v>26.821629897696432</v>
      </c>
      <c r="E4" s="33">
        <v>3832</v>
      </c>
      <c r="F4" s="33">
        <v>14</v>
      </c>
      <c r="G4" s="33">
        <v>1</v>
      </c>
      <c r="H4" s="33">
        <v>7</v>
      </c>
      <c r="I4" s="36"/>
    </row>
    <row r="5" spans="1:9">
      <c r="B5" s="13" t="s">
        <v>88</v>
      </c>
      <c r="C5" s="95">
        <v>1942</v>
      </c>
      <c r="D5" s="46">
        <f t="shared" ref="D5:D10" si="0">C5/C$10*100</f>
        <v>13.515206346997008</v>
      </c>
      <c r="E5" s="33">
        <v>1933</v>
      </c>
      <c r="F5" s="33">
        <v>8</v>
      </c>
      <c r="G5" s="33">
        <v>1</v>
      </c>
      <c r="H5" s="33">
        <v>0</v>
      </c>
      <c r="I5" s="36"/>
    </row>
    <row r="6" spans="1:9">
      <c r="B6" s="13" t="s">
        <v>89</v>
      </c>
      <c r="C6" s="95">
        <v>1238</v>
      </c>
      <c r="D6" s="46">
        <f t="shared" si="0"/>
        <v>8.6157700605470104</v>
      </c>
      <c r="E6" s="33">
        <v>1228</v>
      </c>
      <c r="F6" s="33">
        <v>9</v>
      </c>
      <c r="G6" s="33">
        <v>0</v>
      </c>
      <c r="H6" s="33">
        <v>1</v>
      </c>
      <c r="I6" s="36"/>
    </row>
    <row r="7" spans="1:9">
      <c r="B7" s="13" t="s">
        <v>90</v>
      </c>
      <c r="C7" s="95">
        <v>1003</v>
      </c>
      <c r="D7" s="46">
        <f t="shared" si="0"/>
        <v>6.9803048228825952</v>
      </c>
      <c r="E7" s="33">
        <v>995</v>
      </c>
      <c r="F7" s="33">
        <v>6</v>
      </c>
      <c r="G7" s="33">
        <v>1</v>
      </c>
      <c r="H7" s="33">
        <v>1</v>
      </c>
      <c r="I7" s="36"/>
    </row>
    <row r="8" spans="1:9">
      <c r="B8" s="13" t="s">
        <v>91</v>
      </c>
      <c r="C8" s="95">
        <v>1112</v>
      </c>
      <c r="D8" s="46">
        <f t="shared" si="0"/>
        <v>7.738882316097154</v>
      </c>
      <c r="E8" s="33">
        <v>1097</v>
      </c>
      <c r="F8" s="33">
        <v>10</v>
      </c>
      <c r="G8" s="33">
        <v>1</v>
      </c>
      <c r="H8" s="33">
        <v>4</v>
      </c>
      <c r="I8" s="36"/>
    </row>
    <row r="9" spans="1:9">
      <c r="B9" s="13" t="s">
        <v>92</v>
      </c>
      <c r="C9" s="95">
        <v>5220</v>
      </c>
      <c r="D9" s="46">
        <f t="shared" si="0"/>
        <v>36.328206555779801</v>
      </c>
      <c r="E9" s="33">
        <v>5196</v>
      </c>
      <c r="F9" s="33">
        <v>18</v>
      </c>
      <c r="G9" s="33">
        <v>1</v>
      </c>
      <c r="H9" s="33">
        <v>5</v>
      </c>
      <c r="I9" s="36"/>
    </row>
    <row r="10" spans="1:9">
      <c r="B10" s="16" t="s">
        <v>731</v>
      </c>
      <c r="C10" s="69">
        <v>14369</v>
      </c>
      <c r="D10" s="98">
        <f t="shared" si="0"/>
        <v>100</v>
      </c>
      <c r="E10" s="69">
        <v>14281</v>
      </c>
      <c r="F10" s="97">
        <v>65</v>
      </c>
      <c r="G10" s="97">
        <v>5</v>
      </c>
      <c r="H10" s="97">
        <v>18</v>
      </c>
      <c r="I10" s="335"/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</vt:i4>
      </vt:variant>
    </vt:vector>
  </HeadingPairs>
  <TitlesOfParts>
    <vt:vector size="28" baseType="lpstr">
      <vt:lpstr>INDICE</vt:lpstr>
      <vt:lpstr>ATJ-1</vt:lpstr>
      <vt:lpstr>ATJ-2</vt:lpstr>
      <vt:lpstr>ATJ-3</vt:lpstr>
      <vt:lpstr>ATJ-4</vt:lpstr>
      <vt:lpstr>ATJ-5</vt:lpstr>
      <vt:lpstr>ATJ-6</vt:lpstr>
      <vt:lpstr>ATJ-7</vt:lpstr>
      <vt:lpstr>ATJ-8</vt:lpstr>
      <vt:lpstr>ATJ-9</vt:lpstr>
      <vt:lpstr>ATJ-10</vt:lpstr>
      <vt:lpstr>ATJ-11</vt:lpstr>
      <vt:lpstr>ATJ-12</vt:lpstr>
      <vt:lpstr>ATJ-13</vt:lpstr>
      <vt:lpstr>ATJ-14</vt:lpstr>
      <vt:lpstr>ATJ-15</vt:lpstr>
      <vt:lpstr>ATJ-16</vt:lpstr>
      <vt:lpstr>ATJ-17</vt:lpstr>
      <vt:lpstr>ATJ-18</vt:lpstr>
      <vt:lpstr>ATJ-19</vt:lpstr>
      <vt:lpstr>ATJ-20</vt:lpstr>
      <vt:lpstr>ATJ-21</vt:lpstr>
      <vt:lpstr>ATJ-22</vt:lpstr>
      <vt:lpstr>ATJ-23</vt:lpstr>
      <vt:lpstr>ATJ-24</vt:lpstr>
      <vt:lpstr>ATJ-25</vt:lpstr>
      <vt:lpstr>ATJ-26</vt:lpstr>
      <vt:lpstr>'ATJ-1'!ATJ_1__B4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2016-07-08T06:54:28Z</dcterms:modified>
</cp:coreProperties>
</file>