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7" activeTab="7"/>
  </bookViews>
  <sheets>
    <sheet name="INDICE" sheetId="13" r:id="rId1"/>
    <sheet name="ATSB-1" sheetId="12" r:id="rId2"/>
    <sheet name="ATSB-2" sheetId="1" r:id="rId3"/>
    <sheet name="ATSB-3" sheetId="2" r:id="rId4"/>
    <sheet name="ATSB-4" sheetId="3" r:id="rId5"/>
    <sheet name="ATSB-5" sheetId="4" r:id="rId6"/>
    <sheet name="ATSB-6" sheetId="5" r:id="rId7"/>
    <sheet name="ATSB-7" sheetId="6" r:id="rId8"/>
  </sheets>
  <calcPr calcId="144525"/>
</workbook>
</file>

<file path=xl/calcChain.xml><?xml version="1.0" encoding="utf-8"?>
<calcChain xmlns="http://schemas.openxmlformats.org/spreadsheetml/2006/main">
  <c r="D29" i="12" l="1"/>
  <c r="D30" i="12"/>
  <c r="D31" i="12"/>
  <c r="D32" i="12"/>
  <c r="D33" i="12"/>
  <c r="D34" i="12"/>
  <c r="D35" i="12"/>
  <c r="D36" i="12"/>
  <c r="D37" i="12"/>
  <c r="D38" i="12"/>
  <c r="C14" i="6" l="1"/>
  <c r="D5" i="6" s="1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C19" i="5"/>
  <c r="C33" i="4"/>
  <c r="D14" i="6" l="1"/>
  <c r="D12" i="6"/>
  <c r="D10" i="6"/>
  <c r="D8" i="6"/>
  <c r="D6" i="6"/>
  <c r="D4" i="6"/>
  <c r="D13" i="6"/>
  <c r="D11" i="6"/>
  <c r="D9" i="6"/>
  <c r="D7" i="6"/>
  <c r="C19" i="4"/>
  <c r="D14" i="4" s="1"/>
  <c r="C240" i="2"/>
  <c r="C8" i="2"/>
  <c r="D5" i="2" s="1"/>
  <c r="E2" i="12"/>
  <c r="D14" i="2" l="1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6" i="2"/>
  <c r="D88" i="2"/>
  <c r="D90" i="2"/>
  <c r="D92" i="2"/>
  <c r="D94" i="2"/>
  <c r="D96" i="2"/>
  <c r="D98" i="2"/>
  <c r="D100" i="2"/>
  <c r="D102" i="2"/>
  <c r="D104" i="2"/>
  <c r="D106" i="2"/>
  <c r="D108" i="2"/>
  <c r="D110" i="2"/>
  <c r="D112" i="2"/>
  <c r="D114" i="2"/>
  <c r="D116" i="2"/>
  <c r="D118" i="2"/>
  <c r="D120" i="2"/>
  <c r="D122" i="2"/>
  <c r="D124" i="2"/>
  <c r="D126" i="2"/>
  <c r="D128" i="2"/>
  <c r="D130" i="2"/>
  <c r="D132" i="2"/>
  <c r="D134" i="2"/>
  <c r="D136" i="2"/>
  <c r="D138" i="2"/>
  <c r="D140" i="2"/>
  <c r="D142" i="2"/>
  <c r="D144" i="2"/>
  <c r="D146" i="2"/>
  <c r="D148" i="2"/>
  <c r="D150" i="2"/>
  <c r="D152" i="2"/>
  <c r="D154" i="2"/>
  <c r="D156" i="2"/>
  <c r="D158" i="2"/>
  <c r="D160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59" i="2"/>
  <c r="D61" i="2"/>
  <c r="D63" i="2"/>
  <c r="D65" i="2"/>
  <c r="D67" i="2"/>
  <c r="D69" i="2"/>
  <c r="D71" i="2"/>
  <c r="D73" i="2"/>
  <c r="D75" i="2"/>
  <c r="D77" i="2"/>
  <c r="D79" i="2"/>
  <c r="D81" i="2"/>
  <c r="D83" i="2"/>
  <c r="D85" i="2"/>
  <c r="D87" i="2"/>
  <c r="D89" i="2"/>
  <c r="D91" i="2"/>
  <c r="D93" i="2"/>
  <c r="D95" i="2"/>
  <c r="D97" i="2"/>
  <c r="D99" i="2"/>
  <c r="D101" i="2"/>
  <c r="D103" i="2"/>
  <c r="D105" i="2"/>
  <c r="D107" i="2"/>
  <c r="D109" i="2"/>
  <c r="D111" i="2"/>
  <c r="D113" i="2"/>
  <c r="D115" i="2"/>
  <c r="D117" i="2"/>
  <c r="D119" i="2"/>
  <c r="D121" i="2"/>
  <c r="D123" i="2"/>
  <c r="D125" i="2"/>
  <c r="D127" i="2"/>
  <c r="D129" i="2"/>
  <c r="D131" i="2"/>
  <c r="D133" i="2"/>
  <c r="D135" i="2"/>
  <c r="D137" i="2"/>
  <c r="D139" i="2"/>
  <c r="D141" i="2"/>
  <c r="D143" i="2"/>
  <c r="D145" i="2"/>
  <c r="D147" i="2"/>
  <c r="D149" i="2"/>
  <c r="D151" i="2"/>
  <c r="D153" i="2"/>
  <c r="D155" i="2"/>
  <c r="D157" i="2"/>
  <c r="D159" i="2"/>
  <c r="D161" i="2"/>
  <c r="D163" i="2"/>
  <c r="D165" i="2"/>
  <c r="D167" i="2"/>
  <c r="D169" i="2"/>
  <c r="D171" i="2"/>
  <c r="D173" i="2"/>
  <c r="D175" i="2"/>
  <c r="D177" i="2"/>
  <c r="D179" i="2"/>
  <c r="D181" i="2"/>
  <c r="D240" i="2"/>
  <c r="D238" i="2"/>
  <c r="D236" i="2"/>
  <c r="D234" i="2"/>
  <c r="D232" i="2"/>
  <c r="D230" i="2"/>
  <c r="D228" i="2"/>
  <c r="D226" i="2"/>
  <c r="D224" i="2"/>
  <c r="D222" i="2"/>
  <c r="D220" i="2"/>
  <c r="D218" i="2"/>
  <c r="D216" i="2"/>
  <c r="D214" i="2"/>
  <c r="D212" i="2"/>
  <c r="D210" i="2"/>
  <c r="D208" i="2"/>
  <c r="D205" i="2"/>
  <c r="D203" i="2"/>
  <c r="D201" i="2"/>
  <c r="D199" i="2"/>
  <c r="D197" i="2"/>
  <c r="D195" i="2"/>
  <c r="D193" i="2"/>
  <c r="D191" i="2"/>
  <c r="D189" i="2"/>
  <c r="D187" i="2"/>
  <c r="D185" i="2"/>
  <c r="D183" i="2"/>
  <c r="D180" i="2"/>
  <c r="D176" i="2"/>
  <c r="D172" i="2"/>
  <c r="D168" i="2"/>
  <c r="D164" i="2"/>
  <c r="D8" i="2"/>
  <c r="D6" i="2"/>
  <c r="D4" i="2"/>
  <c r="D7" i="2"/>
  <c r="D13" i="2"/>
  <c r="D239" i="2"/>
  <c r="D237" i="2"/>
  <c r="D235" i="2"/>
  <c r="D233" i="2"/>
  <c r="D231" i="2"/>
  <c r="D229" i="2"/>
  <c r="D227" i="2"/>
  <c r="D225" i="2"/>
  <c r="D223" i="2"/>
  <c r="D221" i="2"/>
  <c r="D219" i="2"/>
  <c r="D217" i="2"/>
  <c r="D215" i="2"/>
  <c r="D213" i="2"/>
  <c r="D211" i="2"/>
  <c r="D209" i="2"/>
  <c r="D207" i="2"/>
  <c r="D206" i="2"/>
  <c r="D204" i="2"/>
  <c r="D202" i="2"/>
  <c r="D200" i="2"/>
  <c r="D198" i="2"/>
  <c r="D196" i="2"/>
  <c r="D194" i="2"/>
  <c r="D192" i="2"/>
  <c r="D190" i="2"/>
  <c r="D188" i="2"/>
  <c r="D186" i="2"/>
  <c r="D184" i="2"/>
  <c r="D182" i="2"/>
  <c r="D178" i="2"/>
  <c r="D174" i="2"/>
  <c r="D170" i="2"/>
  <c r="D166" i="2"/>
  <c r="D162" i="2"/>
  <c r="D5" i="4" l="1"/>
  <c r="D6" i="4"/>
  <c r="D7" i="4"/>
  <c r="D9" i="4"/>
  <c r="D10" i="4"/>
  <c r="D11" i="4"/>
  <c r="D12" i="4"/>
  <c r="D15" i="4"/>
  <c r="D16" i="4"/>
  <c r="D17" i="4"/>
  <c r="D18" i="4"/>
  <c r="D19" i="4"/>
  <c r="D33" i="4"/>
  <c r="D29" i="4"/>
  <c r="D25" i="4"/>
  <c r="D22" i="3"/>
  <c r="D23" i="3"/>
  <c r="D24" i="3"/>
  <c r="D25" i="3"/>
  <c r="D26" i="3"/>
  <c r="D27" i="3"/>
  <c r="D28" i="3"/>
  <c r="D21" i="3"/>
  <c r="D5" i="3"/>
  <c r="D6" i="3"/>
  <c r="D7" i="3"/>
  <c r="D8" i="3"/>
  <c r="D9" i="3"/>
  <c r="D10" i="3"/>
  <c r="D11" i="3"/>
  <c r="D12" i="3"/>
  <c r="D13" i="3"/>
  <c r="D14" i="3"/>
  <c r="D15" i="3"/>
  <c r="D16" i="3"/>
  <c r="D4" i="3"/>
  <c r="D5" i="1"/>
  <c r="D6" i="1"/>
  <c r="D4" i="1"/>
  <c r="D24" i="12"/>
  <c r="D4" i="4" l="1"/>
  <c r="D27" i="4"/>
  <c r="D31" i="4"/>
  <c r="D24" i="4"/>
  <c r="D26" i="4"/>
  <c r="D28" i="4"/>
  <c r="D30" i="4"/>
  <c r="D32" i="4"/>
  <c r="D22" i="12"/>
  <c r="D23" i="12"/>
</calcChain>
</file>

<file path=xl/sharedStrings.xml><?xml version="1.0" encoding="utf-8"?>
<sst xmlns="http://schemas.openxmlformats.org/spreadsheetml/2006/main" count="405" uniqueCount="339">
  <si>
    <t>Accidentes sin baja según sexo</t>
  </si>
  <si>
    <t>Sexo</t>
  </si>
  <si>
    <t>Nº accidentes</t>
  </si>
  <si>
    <t>%</t>
  </si>
  <si>
    <t>Hombre</t>
  </si>
  <si>
    <t>Mujer</t>
  </si>
  <si>
    <t>TOTAL</t>
  </si>
  <si>
    <t>Accidentes sin baja según tamaño de plantilla</t>
  </si>
  <si>
    <t>Tamaño plantilla</t>
  </si>
  <si>
    <t>Total</t>
  </si>
  <si>
    <t>Tipo de contrato</t>
  </si>
  <si>
    <t>Indefinido</t>
  </si>
  <si>
    <t>Temporal</t>
  </si>
  <si>
    <t>Accidentes sin baja según tipo de contrato</t>
  </si>
  <si>
    <t>Accidentes sin baja según sector de actividad</t>
  </si>
  <si>
    <t>CNAE 2009 Sector</t>
  </si>
  <si>
    <t>011-032 Agricultura</t>
  </si>
  <si>
    <t>050-390 Industria</t>
  </si>
  <si>
    <t>410-439 Construcción</t>
  </si>
  <si>
    <t>450-990 Servicios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</si>
  <si>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</si>
  <si>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</si>
  <si>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</si>
  <si>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</si>
  <si>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</si>
  <si>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</si>
  <si>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</si>
  <si>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</si>
  <si>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</si>
  <si>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</si>
  <si>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</si>
  <si>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</si>
  <si>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099 Actividades de apoyo a otras industrias extractivas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</si>
  <si>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</si>
  <si>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</si>
  <si>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</si>
  <si>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</si>
  <si>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</si>
  <si>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</si>
  <si>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</si>
  <si>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</si>
  <si>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</si>
  <si>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</si>
  <si>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</si>
  <si>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</si>
  <si>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</si>
  <si>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</si>
  <si>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</si>
  <si>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</si>
  <si>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</si>
  <si>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</si>
  <si>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</si>
  <si>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</si>
  <si>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</si>
  <si>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relacionadas con las mismas</t>
  </si>
  <si>
    <t>192 Refino de petróleo</t>
  </si>
  <si>
    <t>201 Fabricación de productos químicos básicos, compuestos nitrogenados, fertilizantes, plásticos y caucho sintético en formas primarias</t>
  </si>
  <si>
    <t>202 Fabricación de pesticidas y otros productos agroquímicos</t>
  </si>
  <si>
    <t>203 Fabricación de pinturas, barnices y revestimientos similares; tintas de imprenta y masillas</t>
  </si>
  <si>
    <t>204 Fabricación de jabones, detergentes y otros artículos de limpieza y abrillantamiento; fabricación de perfumes y cosméticos</t>
  </si>
  <si>
    <t>205 Fabricación de otros productos químicos</t>
  </si>
  <si>
    <t>206 Fabricación de fibras artificiales y sintéticas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</si>
  <si>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</si>
  <si>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</si>
  <si>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</si>
  <si>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</si>
  <si>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</si>
  <si>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232 Fabricación de productos cerámicos refractarios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</si>
  <si>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</si>
  <si>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</si>
  <si>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</si>
  <si>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</si>
  <si>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</si>
  <si>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239 Fabricación de productos abrasivos y productos minerales no metálicos n.c.o.p.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</si>
  <si>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</si>
  <si>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</si>
  <si>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</si>
  <si>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</si>
  <si>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</si>
  <si>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</si>
  <si>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</si>
  <si>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metales; metalurgia de polvos</t>
  </si>
  <si>
    <t>256 Tratamiento y revestimiento de metales; ingeniería mecánica por cuenta de terceros</t>
  </si>
  <si>
    <t>257 Fabricación de artículos de cuchillería y cubertería, herramientas y ferretería</t>
  </si>
  <si>
    <t>259 Fabricación de otros productos metálicos</t>
  </si>
  <si>
    <t>261 Fabricación de componentes electrónicos y circuitos impresos ensamblados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</si>
  <si>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</si>
  <si>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</si>
  <si>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</si>
  <si>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</si>
  <si>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</si>
  <si>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</si>
  <si>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maquinas herramienta para trabajar el metal y otras máquinas herramienta</t>
  </si>
  <si>
    <t>289 Fabricación de otra maquinaria para usos específicos</t>
  </si>
  <si>
    <t>291 Fabricación de vehículos de motor</t>
  </si>
  <si>
    <t>292 Fabricación de carrocerías para vehículos de motor; fabricación de remolques y semirremolques</t>
  </si>
  <si>
    <t>293 Fabricación de componentes, piezas y accesorios para vehículos de motor</t>
  </si>
  <si>
    <t>301 Construcción naval</t>
  </si>
  <si>
    <t>309 Fabricación de material de transporte n.c.o.p.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</si>
  <si>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</si>
  <si>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</si>
  <si>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</si>
  <si>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</si>
  <si>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</si>
  <si>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</si>
  <si>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</si>
  <si>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352 Producción de gas; distribución por tubería de combustibles gaseosos</t>
  </si>
  <si>
    <t>353 Suministro de vapor y aire acondicionado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</si>
  <si>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</si>
  <si>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</si>
  <si>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</si>
  <si>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</si>
  <si>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383 Valorización</t>
  </si>
  <si>
    <t>390 Actividades de descontaminación y otros servicios de gestión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</si>
  <si>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</si>
  <si>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</si>
  <si>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</si>
  <si>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</si>
  <si>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</si>
  <si>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</si>
  <si>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</si>
  <si>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Revocamiento</t>
  </si>
  <si>
    <t>439 Construcción de cubiertas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</si>
  <si>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</si>
  <si>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</si>
  <si>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</si>
  <si>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</si>
  <si>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</si>
  <si>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</si>
  <si>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</si>
  <si>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</si>
  <si>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</si>
  <si>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</si>
  <si>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</si>
  <si>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</si>
  <si>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</si>
  <si>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</si>
  <si>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</si>
  <si>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</si>
  <si>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</si>
  <si>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</si>
  <si>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</si>
  <si>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mercadillos</t>
  </si>
  <si>
    <t>479 Comercio al por menor no realizado ni en establecimientos, ni en puestos de venta ni en mercadillos</t>
  </si>
  <si>
    <t>491 Transporte interurbano de pasajeros por ferrocarril</t>
  </si>
  <si>
    <t>492 Transporte de mercancías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</si>
  <si>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</si>
  <si>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</si>
  <si>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</si>
  <si>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</si>
  <si>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</si>
  <si>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</si>
  <si>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</si>
  <si>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</si>
  <si>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</si>
  <si>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</si>
  <si>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559 Otros alojamientos</t>
  </si>
  <si>
    <t>561 Restaurantes y puestos de comidas</t>
  </si>
  <si>
    <t>562 Provisión de comidas preparadas para eventos y otros servicios de comidas</t>
  </si>
  <si>
    <t>563 Establecimientos de bebidas</t>
  </si>
  <si>
    <t>581 Edición de libros, periódicos y otras actividades editoriales</t>
  </si>
  <si>
    <t>582 Edición de programas informáticos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</si>
  <si>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</si>
  <si>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</si>
  <si>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</si>
  <si>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</si>
  <si>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</si>
  <si>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</si>
  <si>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</si>
  <si>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</si>
  <si>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642 Actividades de las sociedades holding</t>
  </si>
  <si>
    <t>649 Otros servicios financieros, excepto seguros y fondos de pensiones</t>
  </si>
  <si>
    <t>651 Seguros</t>
  </si>
  <si>
    <t>662 Actividades auxiliares a servicios seguros y fondos de pensiones</t>
  </si>
  <si>
    <t>682 Alquiler de bienes inmobiliarios por cuenta propia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</si>
  <si>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</si>
  <si>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</si>
  <si>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</si>
  <si>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</si>
  <si>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</si>
  <si>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Investigación y desarrollo</t>
  </si>
  <si>
    <t>721 Investigación y desarrollo experimental en ciencias naturales y técnicas</t>
  </si>
  <si>
    <t>731 Publicidad</t>
  </si>
  <si>
    <t>742 Actividades de fotografía</t>
  </si>
  <si>
    <t>743 Actividades de traducción e interpretación</t>
  </si>
  <si>
    <t>749 Otras actividades profesionales, científicas y técnicas n.c.o.p.</t>
  </si>
  <si>
    <t>750 Actividades veterinarias</t>
  </si>
  <si>
    <t>771 Alquiler de vehículos de motor</t>
  </si>
  <si>
    <t>772 Alquiler de efectos personales y artículos de uso doméstico</t>
  </si>
  <si>
    <t>773 Alquiler de otra maquinaria, equipos y bienes tangibles</t>
  </si>
  <si>
    <t>774 Arrendamiento de la propiedad intelectual y productos similares, excepto trabajos protegidos por los derechos de autor</t>
  </si>
  <si>
    <t>781 Actividades de las agencias de colocación</t>
  </si>
  <si>
    <t>782 Actividades de las empresas de trabajo temporal</t>
  </si>
  <si>
    <t>783 Otra provisión de recursos humanos</t>
  </si>
  <si>
    <t>791 Actividades de agencias de viajes y operadores turísticos</t>
  </si>
  <si>
    <t>801 Actividades de seguridad privada</t>
  </si>
  <si>
    <t>802 Servicios de sistemas de seguridad</t>
  </si>
  <si>
    <t>803 Actividades de investigación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</si>
  <si>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</si>
  <si>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</si>
  <si>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</si>
  <si>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</si>
  <si>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823 Organización de convenciones y ferias de muestras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</si>
  <si>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</si>
  <si>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</si>
  <si>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</si>
  <si>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</si>
  <si>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</si>
  <si>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</si>
  <si>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</si>
  <si>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</si>
  <si>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</si>
  <si>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856 Actividades auxiliares a la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</si>
  <si>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</si>
  <si>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</si>
  <si>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</si>
  <si>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</si>
  <si>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</si>
  <si>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</si>
  <si>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</si>
  <si>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</si>
  <si>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Otras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</si>
  <si>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</si>
  <si>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</si>
  <si>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</si>
  <si>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</si>
  <si>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</si>
  <si>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</si>
  <si>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942 Actividades sindicales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</si>
  <si>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</si>
  <si>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</si>
  <si>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</si>
  <si>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</si>
  <si>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</si>
  <si>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990 Actividades de organizaciones y organismos extraterritoriales</t>
  </si>
  <si>
    <t>Accidentes sin baja según actividad económica</t>
  </si>
  <si>
    <t>Cod. CNAE 2009 Actividad económica</t>
  </si>
  <si>
    <t>Accidentes sin baja según día de la semana</t>
  </si>
  <si>
    <t>Día de la semana</t>
  </si>
  <si>
    <t>Lunes</t>
  </si>
  <si>
    <t>Martes</t>
  </si>
  <si>
    <t>Miércoles</t>
  </si>
  <si>
    <t>Jueves</t>
  </si>
  <si>
    <t>Viernes</t>
  </si>
  <si>
    <t>Sábado</t>
  </si>
  <si>
    <t>Domingo</t>
  </si>
  <si>
    <t>Accidentes sin baja según mes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</si>
  <si>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</si>
  <si>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</si>
  <si>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</si>
  <si>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</si>
  <si>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</si>
  <si>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</si>
  <si>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</si>
  <si>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</si>
  <si>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</si>
  <si>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</si>
  <si>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</si>
  <si>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</si>
  <si>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</si>
  <si>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sin baja según tipo de lesión</t>
  </si>
  <si>
    <t>Tipo de lesión</t>
  </si>
  <si>
    <t>00 Desconocida o sin especificar</t>
  </si>
  <si>
    <t>01 Heridas y lesiones superficiales</t>
  </si>
  <si>
    <t>02 Fracturas de huesos</t>
  </si>
  <si>
    <t>03 Dislocaciones, esguinces y torceduras</t>
  </si>
  <si>
    <t>04 Amputaciones traumáticas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</si>
  <si>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</si>
  <si>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</si>
  <si>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</si>
  <si>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</si>
  <si>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</si>
  <si>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</t>
  </si>
  <si>
    <t>11 Trauma psíquico, choque traumático</t>
  </si>
  <si>
    <t>12 Lesiones múltiples</t>
  </si>
  <si>
    <t>13 Infartos, derrames cerebrales, etc.</t>
  </si>
  <si>
    <t>99 Otras lesiones</t>
  </si>
  <si>
    <t>Accidentes sin baja según parte del cuerpo lesionada</t>
  </si>
  <si>
    <t>Parte cuerpo</t>
  </si>
  <si>
    <t>0 Sin especificar</t>
  </si>
  <si>
    <t>1 Cabeza</t>
  </si>
  <si>
    <t>2 Cuello, incluida la columna y las vértebras cervicales</t>
  </si>
  <si>
    <t>3 Espalda, incluida la columna y las vértebras dorsolumbares</t>
  </si>
  <si>
    <t>4 Tronco y órganos</t>
  </si>
  <si>
    <t>5 Extremidades superiores</t>
  </si>
  <si>
    <t>6 Extremidades inferiores</t>
  </si>
  <si>
    <t>7 Todo el cuerpo o múltiples partes</t>
  </si>
  <si>
    <t>9 Otras partes del cuerpo</t>
  </si>
  <si>
    <t>ACCIDENTES SIN BAJA EN JORNADA DE TRABAJO SEGÚN PARTE DEL CUERPO Y TIPO DE LESIÓN</t>
  </si>
  <si>
    <t>Parte del cuerpo</t>
  </si>
  <si>
    <t>13 Infartos, derrames cerebrales, etc_</t>
  </si>
  <si>
    <t>Accidentes sin baja según forma contacto</t>
  </si>
  <si>
    <t>Forma/Contacto</t>
  </si>
  <si>
    <t>0 Ninguna información</t>
  </si>
  <si>
    <t>1 Contacto con sustancias peligrosas</t>
  </si>
  <si>
    <t>2 Ahogamiento, quedar sepultado</t>
  </si>
  <si>
    <t>3 Aplastamiento con un objeto inmóvil</t>
  </si>
  <si>
    <t>4 Choque o golpe contra un objeto en movimiento</t>
  </si>
  <si>
    <t>5 Contacto con "agente material" cortante</t>
  </si>
  <si>
    <t>6 Quedar atrapado, ser aplastado, sufrir una amputación</t>
  </si>
  <si>
    <t>7 Sobreesfuerzo físico, trauma psíquico</t>
  </si>
  <si>
    <t>8 Mordeduras, patadas, picaduras, etc</t>
  </si>
  <si>
    <t>9 Infartos, derrames cerebrales y otros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</si>
  <si>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</si>
  <si>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</si>
  <si>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</si>
  <si>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</si>
  <si>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</si>
  <si>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</si>
  <si>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</si>
  <si>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</si>
  <si>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No consta</t>
  </si>
  <si>
    <t>071 Extranción de minerales de hierro</t>
  </si>
  <si>
    <t>072 Extracción de minerales no férricos</t>
  </si>
  <si>
    <t>182 Reproducción de soportes grabados</t>
  </si>
  <si>
    <t>191 Coquerías</t>
  </si>
  <si>
    <t>253 Fabricación de generadores de vapor, excepto calderas de calefacción central</t>
  </si>
  <si>
    <t>504 Transporte de mercancías por vías navegables interiores</t>
  </si>
  <si>
    <t>512 Transporte aéreo de mercancías</t>
  </si>
  <si>
    <t>553 Camping y aparcamientos caravanas</t>
  </si>
  <si>
    <t>631 Proceso de datos, hosting y actividades relacionadas; portales web</t>
  </si>
  <si>
    <t>722 Investigación y desarrollo experimental en ciencias sociales y humanidades</t>
  </si>
  <si>
    <t>741 Actividades de diseño especializado</t>
  </si>
  <si>
    <t>799 Otros servicios de reservas y actividades relacionadas con los mismos</t>
  </si>
  <si>
    <t>Evolucion de los accidentes de trabajo sin baja 2004-2015</t>
  </si>
  <si>
    <t xml:space="preserve"> ACCIDENTES DE TRABAJO. Region de Murcia 2015.                     </t>
  </si>
  <si>
    <t>INDICE DE TABLAS</t>
  </si>
  <si>
    <t>ATSB-1</t>
  </si>
  <si>
    <t>ATSB-2</t>
  </si>
  <si>
    <t>ATSB-3</t>
  </si>
  <si>
    <t>ATSB-4</t>
  </si>
  <si>
    <t>ATSB-5</t>
  </si>
  <si>
    <t>ATSB-6</t>
  </si>
  <si>
    <t>ATSB-7</t>
  </si>
  <si>
    <t>Año</t>
  </si>
  <si>
    <t>Nº Accidentes sin baja</t>
  </si>
  <si>
    <t>TOTAL ACCIDENTES SIN BAJA . Región de Murcia 2015</t>
  </si>
  <si>
    <t>Accidentes sin baja según tamaño de plantilla de la empresa</t>
  </si>
  <si>
    <t>Accidentes sin baja en jornada de trabajo según parte del cuerpo y tipo de lesión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</si>
</sst>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##0.0"/>
    <numFmt numFmtId="165" formatCode="###0"/>
    <numFmt numFmtId="166" formatCode="####.0"/>
    <numFmt numFmtId="167" formatCode="0.0"/>
    <numFmt numFmtId="168" formatCode="_-* #,##0\ _€_-;\-* #,##0\ _€_-;_-* &quot;-&quot;??\ _€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7" tint="-0.499984740745262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theme="7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5" fillId="3" borderId="1" xfId="2" applyFont="1" applyFill="1" applyBorder="1" applyAlignment="1">
      <alignment horizontal="center"/>
    </xf>
    <xf numFmtId="0" fontId="0" fillId="2" borderId="1" xfId="0" applyFill="1" applyBorder="1"/>
    <xf numFmtId="0" fontId="4" fillId="0" borderId="1" xfId="2" applyFont="1" applyFill="1" applyBorder="1" applyAlignment="1">
      <alignment wrapText="1"/>
    </xf>
    <xf numFmtId="3" fontId="4" fillId="4" borderId="1" xfId="2" applyNumberFormat="1" applyFont="1" applyFill="1" applyBorder="1" applyAlignment="1">
      <alignment horizontal="right" wrapText="1"/>
    </xf>
    <xf numFmtId="2" fontId="6" fillId="0" borderId="1" xfId="0" applyNumberFormat="1" applyFont="1" applyBorder="1"/>
    <xf numFmtId="0" fontId="7" fillId="2" borderId="1" xfId="0" applyFont="1" applyFill="1" applyBorder="1"/>
    <xf numFmtId="3" fontId="8" fillId="4" borderId="1" xfId="2" applyNumberFormat="1" applyFont="1" applyFill="1" applyBorder="1" applyAlignment="1">
      <alignment horizontal="right" wrapText="1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4" fontId="8" fillId="4" borderId="1" xfId="2" applyNumberFormat="1" applyFont="1" applyFill="1" applyBorder="1" applyAlignment="1">
      <alignment horizontal="right" wrapText="1"/>
    </xf>
    <xf numFmtId="0" fontId="5" fillId="3" borderId="1" xfId="2" applyFont="1" applyFill="1" applyBorder="1" applyAlignment="1"/>
    <xf numFmtId="0" fontId="4" fillId="0" borderId="1" xfId="3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1" xfId="0" applyFont="1" applyBorder="1" applyAlignment="1">
      <alignment wrapText="1"/>
    </xf>
    <xf numFmtId="3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10" fillId="0" borderId="0" xfId="4" applyFont="1" applyBorder="1" applyAlignment="1">
      <alignment horizontal="center" wrapText="1"/>
    </xf>
    <xf numFmtId="164" fontId="10" fillId="0" borderId="0" xfId="4" applyNumberFormat="1" applyFont="1" applyBorder="1" applyAlignment="1">
      <alignment horizontal="right" vertical="center"/>
    </xf>
    <xf numFmtId="0" fontId="2" fillId="0" borderId="0" xfId="4" applyFont="1" applyBorder="1" applyAlignment="1">
      <alignment vertical="center" wrapText="1"/>
    </xf>
    <xf numFmtId="0" fontId="10" fillId="0" borderId="0" xfId="4" applyFont="1" applyBorder="1" applyAlignment="1">
      <alignment wrapText="1"/>
    </xf>
    <xf numFmtId="0" fontId="10" fillId="0" borderId="0" xfId="4" applyFont="1" applyBorder="1" applyAlignment="1">
      <alignment vertical="top" wrapText="1"/>
    </xf>
    <xf numFmtId="0" fontId="5" fillId="3" borderId="4" xfId="2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10" fillId="0" borderId="0" xfId="4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3" fontId="5" fillId="3" borderId="1" xfId="2" applyNumberFormat="1" applyFont="1" applyFill="1" applyBorder="1" applyAlignment="1"/>
    <xf numFmtId="0" fontId="4" fillId="0" borderId="1" xfId="5" applyFont="1" applyBorder="1" applyAlignment="1">
      <alignment horizontal="left" vertical="top"/>
    </xf>
    <xf numFmtId="0" fontId="6" fillId="0" borderId="1" xfId="5" applyFont="1" applyBorder="1" applyAlignment="1">
      <alignment horizontal="left" vertical="top"/>
    </xf>
    <xf numFmtId="0" fontId="5" fillId="3" borderId="1" xfId="2" applyFont="1" applyFill="1" applyBorder="1" applyAlignment="1">
      <alignment horizontal="left"/>
    </xf>
    <xf numFmtId="0" fontId="5" fillId="3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wrapText="1"/>
    </xf>
    <xf numFmtId="0" fontId="5" fillId="3" borderId="4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0" fontId="5" fillId="0" borderId="5" xfId="2" applyFont="1" applyFill="1" applyBorder="1" applyAlignment="1">
      <alignment wrapText="1"/>
    </xf>
    <xf numFmtId="0" fontId="4" fillId="0" borderId="7" xfId="7" applyFont="1" applyBorder="1" applyAlignment="1">
      <alignment horizontal="left" vertical="top" wrapText="1"/>
    </xf>
    <xf numFmtId="0" fontId="12" fillId="4" borderId="1" xfId="2" applyFont="1" applyFill="1" applyBorder="1" applyAlignment="1">
      <alignment wrapText="1"/>
    </xf>
    <xf numFmtId="0" fontId="5" fillId="0" borderId="8" xfId="2" applyFont="1" applyFill="1" applyBorder="1" applyAlignment="1">
      <alignment wrapText="1"/>
    </xf>
    <xf numFmtId="0" fontId="5" fillId="0" borderId="8" xfId="2" applyFont="1" applyFill="1" applyBorder="1" applyAlignment="1">
      <alignment horizontal="right" wrapText="1"/>
    </xf>
    <xf numFmtId="0" fontId="3" fillId="0" borderId="0" xfId="0" applyFont="1"/>
    <xf numFmtId="3" fontId="1" fillId="0" borderId="0" xfId="0" applyNumberFormat="1" applyFont="1"/>
    <xf numFmtId="3" fontId="13" fillId="3" borderId="6" xfId="2" applyNumberFormat="1" applyFont="1" applyFill="1" applyBorder="1" applyAlignment="1">
      <alignment horizontal="center" textRotation="90"/>
    </xf>
    <xf numFmtId="0" fontId="4" fillId="0" borderId="0" xfId="8" applyFont="1" applyBorder="1" applyAlignment="1">
      <alignment horizontal="left" vertical="top" wrapText="1"/>
    </xf>
    <xf numFmtId="3" fontId="6" fillId="2" borderId="3" xfId="0" applyNumberFormat="1" applyFont="1" applyFill="1" applyBorder="1" applyAlignment="1">
      <alignment wrapText="1"/>
    </xf>
    <xf numFmtId="165" fontId="4" fillId="0" borderId="1" xfId="8" applyNumberFormat="1" applyFont="1" applyBorder="1" applyAlignment="1">
      <alignment horizontal="right" vertical="center"/>
    </xf>
    <xf numFmtId="0" fontId="6" fillId="0" borderId="0" xfId="0" applyFont="1"/>
    <xf numFmtId="3" fontId="7" fillId="2" borderId="1" xfId="0" applyNumberFormat="1" applyFont="1" applyFill="1" applyBorder="1" applyAlignment="1">
      <alignment wrapText="1"/>
    </xf>
    <xf numFmtId="165" fontId="6" fillId="0" borderId="0" xfId="0" applyNumberFormat="1" applyFont="1"/>
    <xf numFmtId="3" fontId="4" fillId="0" borderId="1" xfId="8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4" fillId="0" borderId="1" xfId="6" applyNumberFormat="1" applyFont="1" applyBorder="1" applyAlignment="1">
      <alignment horizontal="right" vertical="center"/>
    </xf>
    <xf numFmtId="164" fontId="4" fillId="0" borderId="0" xfId="4" applyNumberFormat="1" applyFont="1" applyBorder="1" applyAlignment="1">
      <alignment horizontal="right" vertical="center"/>
    </xf>
    <xf numFmtId="0" fontId="1" fillId="0" borderId="0" xfId="9"/>
    <xf numFmtId="0" fontId="2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center" wrapText="1"/>
    </xf>
    <xf numFmtId="164" fontId="4" fillId="0" borderId="0" xfId="9" applyNumberFormat="1" applyFont="1" applyBorder="1" applyAlignment="1">
      <alignment horizontal="right" vertical="center"/>
    </xf>
    <xf numFmtId="0" fontId="4" fillId="0" borderId="0" xfId="9" applyFont="1" applyBorder="1" applyAlignment="1">
      <alignment horizontal="left" vertical="center" wrapText="1"/>
    </xf>
    <xf numFmtId="0" fontId="9" fillId="0" borderId="0" xfId="11"/>
    <xf numFmtId="0" fontId="9" fillId="0" borderId="0" xfId="12"/>
    <xf numFmtId="0" fontId="9" fillId="0" borderId="0" xfId="13"/>
    <xf numFmtId="0" fontId="0" fillId="6" borderId="0" xfId="0" applyFill="1"/>
    <xf numFmtId="0" fontId="15" fillId="0" borderId="0" xfId="0" applyFont="1"/>
    <xf numFmtId="3" fontId="15" fillId="0" borderId="0" xfId="0" applyNumberFormat="1" applyFont="1"/>
    <xf numFmtId="0" fontId="6" fillId="5" borderId="1" xfId="0" applyFont="1" applyFill="1" applyBorder="1"/>
    <xf numFmtId="0" fontId="11" fillId="6" borderId="0" xfId="0" applyFont="1" applyFill="1"/>
    <xf numFmtId="3" fontId="15" fillId="2" borderId="1" xfId="0" applyNumberFormat="1" applyFont="1" applyFill="1" applyBorder="1"/>
    <xf numFmtId="167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165" fontId="0" fillId="0" borderId="0" xfId="0" applyNumberFormat="1"/>
    <xf numFmtId="168" fontId="3" fillId="2" borderId="1" xfId="10" applyNumberFormat="1" applyFont="1" applyFill="1" applyBorder="1" applyAlignment="1">
      <alignment horizontal="right" wrapText="1"/>
    </xf>
    <xf numFmtId="0" fontId="2" fillId="6" borderId="0" xfId="4" applyFont="1" applyFill="1" applyBorder="1" applyAlignment="1">
      <alignment vertical="center" wrapText="1"/>
    </xf>
    <xf numFmtId="0" fontId="16" fillId="0" borderId="0" xfId="0" applyFont="1"/>
    <xf numFmtId="0" fontId="4" fillId="0" borderId="2" xfId="11" applyFont="1" applyBorder="1" applyAlignment="1">
      <alignment horizontal="left" vertical="top" wrapText="1"/>
    </xf>
    <xf numFmtId="0" fontId="4" fillId="0" borderId="1" xfId="11" applyFont="1" applyBorder="1" applyAlignment="1">
      <alignment horizontal="left" vertical="top" wrapText="1"/>
    </xf>
    <xf numFmtId="165" fontId="10" fillId="0" borderId="1" xfId="11" applyNumberFormat="1" applyFont="1" applyBorder="1" applyAlignment="1">
      <alignment horizontal="right" vertical="center"/>
    </xf>
    <xf numFmtId="0" fontId="16" fillId="0" borderId="1" xfId="0" quotePrefix="1" applyNumberFormat="1" applyFont="1" applyBorder="1" applyAlignment="1">
      <alignment wrapText="1"/>
    </xf>
    <xf numFmtId="0" fontId="5" fillId="3" borderId="5" xfId="2" applyFont="1" applyFill="1" applyBorder="1" applyAlignment="1"/>
    <xf numFmtId="0" fontId="10" fillId="0" borderId="0" xfId="12" applyFont="1" applyBorder="1" applyAlignment="1">
      <alignment horizontal="center" wrapText="1"/>
    </xf>
    <xf numFmtId="0" fontId="10" fillId="0" borderId="0" xfId="12" applyFont="1" applyBorder="1" applyAlignment="1">
      <alignment horizontal="left" vertical="top" wrapText="1"/>
    </xf>
    <xf numFmtId="165" fontId="10" fillId="0" borderId="0" xfId="12" applyNumberFormat="1" applyFont="1" applyBorder="1" applyAlignment="1">
      <alignment horizontal="right" vertical="center"/>
    </xf>
    <xf numFmtId="164" fontId="10" fillId="0" borderId="0" xfId="12" applyNumberFormat="1" applyFont="1" applyBorder="1" applyAlignment="1">
      <alignment horizontal="right" vertical="center"/>
    </xf>
    <xf numFmtId="0" fontId="10" fillId="0" borderId="0" xfId="12" applyFont="1" applyBorder="1" applyAlignment="1">
      <alignment horizontal="left" vertical="center" wrapText="1"/>
    </xf>
    <xf numFmtId="0" fontId="2" fillId="0" borderId="0" xfId="12" applyFont="1" applyBorder="1" applyAlignment="1">
      <alignment vertical="center" wrapText="1"/>
    </xf>
    <xf numFmtId="0" fontId="10" fillId="0" borderId="0" xfId="12" applyFont="1" applyBorder="1" applyAlignment="1">
      <alignment wrapText="1"/>
    </xf>
    <xf numFmtId="0" fontId="10" fillId="0" borderId="0" xfId="12" applyFont="1" applyBorder="1" applyAlignment="1">
      <alignment vertical="top" wrapText="1"/>
    </xf>
    <xf numFmtId="165" fontId="4" fillId="4" borderId="1" xfId="2" applyNumberFormat="1" applyFont="1" applyFill="1" applyBorder="1" applyAlignment="1">
      <alignment horizontal="right" wrapText="1"/>
    </xf>
    <xf numFmtId="0" fontId="4" fillId="4" borderId="1" xfId="2" applyFont="1" applyFill="1" applyBorder="1" applyAlignment="1">
      <alignment horizontal="right" wrapText="1"/>
    </xf>
    <xf numFmtId="0" fontId="0" fillId="0" borderId="0" xfId="0" applyFill="1" applyBorder="1"/>
    <xf numFmtId="0" fontId="17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5" xfId="14" applyFont="1" applyFill="1" applyBorder="1" applyAlignment="1">
      <alignment wrapText="1"/>
    </xf>
    <xf numFmtId="3" fontId="14" fillId="0" borderId="1" xfId="14" applyNumberFormat="1" applyFill="1" applyBorder="1"/>
    <xf numFmtId="0" fontId="2" fillId="0" borderId="0" xfId="4" applyFont="1" applyFill="1" applyBorder="1" applyAlignment="1">
      <alignment vertical="center" wrapText="1"/>
    </xf>
    <xf numFmtId="0" fontId="9" fillId="0" borderId="0" xfId="4" applyFill="1" applyBorder="1"/>
    <xf numFmtId="0" fontId="2" fillId="0" borderId="0" xfId="11" applyFont="1" applyFill="1" applyBorder="1" applyAlignment="1">
      <alignment vertical="center" wrapText="1"/>
    </xf>
    <xf numFmtId="0" fontId="10" fillId="0" borderId="0" xfId="11" applyFont="1" applyFill="1" applyBorder="1" applyAlignment="1">
      <alignment wrapText="1"/>
    </xf>
    <xf numFmtId="0" fontId="10" fillId="0" borderId="0" xfId="11" applyFont="1" applyFill="1" applyBorder="1" applyAlignment="1">
      <alignment horizontal="center" wrapText="1"/>
    </xf>
    <xf numFmtId="0" fontId="10" fillId="0" borderId="0" xfId="11" applyFont="1" applyFill="1" applyBorder="1" applyAlignment="1">
      <alignment vertical="top" wrapText="1"/>
    </xf>
    <xf numFmtId="0" fontId="10" fillId="0" borderId="0" xfId="11" applyFont="1" applyFill="1" applyBorder="1" applyAlignment="1">
      <alignment horizontal="left" vertical="top" wrapText="1"/>
    </xf>
    <xf numFmtId="165" fontId="10" fillId="0" borderId="0" xfId="11" applyNumberFormat="1" applyFont="1" applyFill="1" applyBorder="1" applyAlignment="1">
      <alignment horizontal="right" vertical="center"/>
    </xf>
    <xf numFmtId="164" fontId="10" fillId="0" borderId="0" xfId="11" applyNumberFormat="1" applyFont="1" applyFill="1" applyBorder="1" applyAlignment="1">
      <alignment horizontal="right" vertical="center"/>
    </xf>
    <xf numFmtId="0" fontId="10" fillId="0" borderId="0" xfId="1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166" fontId="10" fillId="0" borderId="0" xfId="11" applyNumberFormat="1" applyFont="1" applyFill="1" applyBorder="1" applyAlignment="1">
      <alignment horizontal="right" vertical="center"/>
    </xf>
    <xf numFmtId="0" fontId="0" fillId="0" borderId="0" xfId="0" quotePrefix="1" applyNumberFormat="1" applyFill="1" applyBorder="1"/>
    <xf numFmtId="165" fontId="0" fillId="0" borderId="0" xfId="0" applyNumberForma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4" fillId="3" borderId="4" xfId="2" applyFont="1" applyFill="1" applyBorder="1" applyAlignment="1">
      <alignment horizontal="center" textRotation="90" wrapText="1"/>
    </xf>
    <xf numFmtId="0" fontId="4" fillId="3" borderId="10" xfId="2" applyFont="1" applyFill="1" applyBorder="1" applyAlignment="1">
      <alignment horizontal="center" textRotation="90" wrapText="1"/>
    </xf>
    <xf numFmtId="3" fontId="19" fillId="9" borderId="1" xfId="0" applyNumberFormat="1" applyFont="1" applyFill="1" applyBorder="1"/>
    <xf numFmtId="0" fontId="3" fillId="0" borderId="0" xfId="0" applyFont="1" applyFill="1" applyBorder="1" applyAlignment="1"/>
    <xf numFmtId="0" fontId="20" fillId="0" borderId="0" xfId="15" applyFill="1" applyBorder="1" applyAlignment="1"/>
    <xf numFmtId="0" fontId="21" fillId="0" borderId="0" xfId="0" applyFont="1" applyAlignment="1"/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1" fillId="0" borderId="0" xfId="0" applyFont="1" applyBorder="1" applyAlignment="1"/>
    <xf numFmtId="0" fontId="0" fillId="0" borderId="11" xfId="0" applyBorder="1"/>
    <xf numFmtId="3" fontId="22" fillId="0" borderId="11" xfId="15" applyNumberFormat="1" applyFont="1" applyBorder="1"/>
    <xf numFmtId="0" fontId="22" fillId="0" borderId="11" xfId="15" applyFont="1" applyBorder="1"/>
    <xf numFmtId="0" fontId="22" fillId="0" borderId="11" xfId="15" applyFont="1" applyFill="1" applyBorder="1" applyAlignment="1"/>
    <xf numFmtId="0" fontId="17" fillId="8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9" fillId="9" borderId="3" xfId="14" applyFont="1" applyFill="1" applyBorder="1" applyAlignment="1">
      <alignment horizontal="center" wrapText="1"/>
    </xf>
    <xf numFmtId="0" fontId="19" fillId="9" borderId="9" xfId="14" applyFont="1" applyFill="1" applyBorder="1" applyAlignment="1">
      <alignment horizontal="center" wrapText="1"/>
    </xf>
    <xf numFmtId="0" fontId="19" fillId="9" borderId="5" xfId="14" applyFont="1" applyFill="1" applyBorder="1" applyAlignment="1">
      <alignment horizontal="center" wrapText="1"/>
    </xf>
    <xf numFmtId="3" fontId="15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6">
    <cellStyle name="40% - Énfasis3" xfId="14" builtinId="39"/>
    <cellStyle name="Hipervínculo" xfId="15" builtinId="8"/>
    <cellStyle name="Millares" xfId="10" builtinId="3"/>
    <cellStyle name="Normal" xfId="0" builtinId="0"/>
    <cellStyle name="Normal_Hoja1" xfId="2"/>
    <cellStyle name="Normal_Hoja2" xfId="4"/>
    <cellStyle name="Normal_Lesión y Parte cuerpo" xfId="7"/>
    <cellStyle name="Normal_Lesión, parte cuerpo" xfId="13"/>
    <cellStyle name="Normal_Mes, día" xfId="12"/>
    <cellStyle name="Normal_Mes,Dia" xfId="6"/>
    <cellStyle name="Normal_ParteCuerpoLesión" xfId="8"/>
    <cellStyle name="Normal_Por año del accidente" xfId="3"/>
    <cellStyle name="Normal_Sector y CNAE" xfId="9"/>
    <cellStyle name="Normal_Sector y CNAE_1" xfId="11"/>
    <cellStyle name="Normal_SectorActividad" xfId="5"/>
    <cellStyle name="Normal_Sexo, tamaño plantilla," xfId="1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17" sqref="B17"/>
    </sheetView>
  </sheetViews>
  <sheetFormatPr baseColWidth="10" defaultRowHeight="15"/>
  <cols>
    <col min="2" max="2" width="93.7109375" customWidth="1"/>
  </cols>
  <sheetData>
    <row r="1" spans="1:13" ht="39" customHeight="1">
      <c r="A1" s="128" t="s">
        <v>325</v>
      </c>
      <c r="B1" s="128"/>
      <c r="C1" s="92"/>
      <c r="D1" s="92"/>
      <c r="E1" s="92"/>
      <c r="F1" s="92"/>
      <c r="G1" s="92"/>
      <c r="H1" s="92"/>
      <c r="I1" s="91"/>
      <c r="J1" s="91"/>
      <c r="K1" s="91"/>
      <c r="L1" s="91"/>
      <c r="M1" s="91"/>
    </row>
    <row r="2" spans="1:13" ht="27" customHeight="1" thickBot="1">
      <c r="A2" s="121"/>
      <c r="B2" s="122" t="s">
        <v>326</v>
      </c>
    </row>
    <row r="3" spans="1:13" ht="15.75" thickBot="1">
      <c r="A3" s="124" t="s">
        <v>327</v>
      </c>
      <c r="B3" s="125" t="s">
        <v>324</v>
      </c>
    </row>
    <row r="4" spans="1:13" ht="15.75" thickBot="1">
      <c r="A4" s="124" t="s">
        <v>327</v>
      </c>
      <c r="B4" s="127" t="s">
        <v>0</v>
      </c>
      <c r="C4" s="118"/>
      <c r="D4" s="118"/>
    </row>
    <row r="5" spans="1:13" ht="15.75" thickBot="1">
      <c r="A5" s="124" t="s">
        <v>327</v>
      </c>
      <c r="B5" s="127" t="s">
        <v>337</v>
      </c>
      <c r="C5" s="118"/>
      <c r="D5" s="118"/>
    </row>
    <row r="6" spans="1:13" ht="15.75" thickBot="1">
      <c r="A6" s="124" t="s">
        <v>328</v>
      </c>
      <c r="B6" s="127" t="s">
        <v>13</v>
      </c>
      <c r="C6" s="118"/>
      <c r="D6" s="118"/>
    </row>
    <row r="7" spans="1:13" ht="15.75" thickBot="1">
      <c r="A7" s="124" t="s">
        <v>329</v>
      </c>
      <c r="B7" s="127" t="s">
        <v>14</v>
      </c>
      <c r="C7" s="119"/>
      <c r="D7" s="119"/>
    </row>
    <row r="8" spans="1:13" ht="15.75" thickBot="1">
      <c r="A8" s="124" t="s">
        <v>329</v>
      </c>
      <c r="B8" s="127" t="s">
        <v>235</v>
      </c>
      <c r="C8" s="119"/>
      <c r="D8" s="119"/>
    </row>
    <row r="9" spans="1:13" ht="15.75" thickBot="1">
      <c r="A9" s="124" t="s">
        <v>330</v>
      </c>
      <c r="B9" s="127" t="s">
        <v>246</v>
      </c>
      <c r="C9" s="118"/>
      <c r="D9" s="118"/>
    </row>
    <row r="10" spans="1:13" ht="15.75" thickBot="1">
      <c r="A10" s="124" t="s">
        <v>330</v>
      </c>
      <c r="B10" s="127" t="s">
        <v>237</v>
      </c>
      <c r="C10" s="119"/>
      <c r="D10" s="119"/>
    </row>
    <row r="11" spans="1:13" ht="15.75" thickBot="1">
      <c r="A11" s="124" t="s">
        <v>331</v>
      </c>
      <c r="B11" s="127" t="s">
        <v>260</v>
      </c>
      <c r="C11" s="118"/>
      <c r="D11" s="118"/>
    </row>
    <row r="12" spans="1:13" ht="15.75" thickBot="1">
      <c r="A12" s="124" t="s">
        <v>331</v>
      </c>
      <c r="B12" s="127" t="s">
        <v>277</v>
      </c>
      <c r="C12" s="118"/>
      <c r="D12" s="118"/>
    </row>
    <row r="13" spans="1:13" ht="15.75" thickBot="1">
      <c r="A13" s="124" t="s">
        <v>332</v>
      </c>
      <c r="B13" s="126" t="s">
        <v>338</v>
      </c>
      <c r="C13" s="123"/>
      <c r="D13" s="123"/>
      <c r="E13" s="120"/>
      <c r="F13" s="120"/>
      <c r="G13" s="120"/>
      <c r="H13" s="120"/>
      <c r="I13" s="120"/>
      <c r="J13" s="120"/>
      <c r="K13" s="120"/>
    </row>
    <row r="14" spans="1:13" ht="15.75" thickBot="1">
      <c r="A14" s="124" t="s">
        <v>333</v>
      </c>
      <c r="B14" s="127" t="s">
        <v>291</v>
      </c>
      <c r="C14" s="119"/>
      <c r="D14" s="119"/>
    </row>
  </sheetData>
  <mergeCells count="1">
    <mergeCell ref="A1:B1"/>
  </mergeCells>
  <hyperlinks>
    <hyperlink ref="B3" location="'ATSB-1'!B4" display="Evolucion de los accidentes de trabajo sin baja 2004-2015"/>
    <hyperlink ref="B4" location="'ATSB-1'!B20" display="Accidentes sin baja según sexo"/>
    <hyperlink ref="B5" location="'ATSB-1'!B27" display="Accidentes sin baja según tamaño de plantilla de la empresa"/>
    <hyperlink ref="B6" location="'ATSB-2'!B2" display="Accidentes sin baja según tipo de contrato"/>
    <hyperlink ref="B7:D7" location="'ATSB-3'!B2" display="Accidentes sin baja según sector de actividad"/>
    <hyperlink ref="B8" location="'ATSB-3'!B11" display="Accidentes sin baja según actividad económica"/>
    <hyperlink ref="B9" location="'ATSB-4'!B2" display="Accidentes sin baja según mes"/>
    <hyperlink ref="B10:D10" location="'ATSB-4'!B19" display="Accidentes sin baja según día de la semana"/>
    <hyperlink ref="B11" location="'ATSB-5'!B2" display="Accidentes sin baja según tipo de lesión"/>
    <hyperlink ref="B12" location="'ATSB-5'!B22" display="Accidentes sin baja según parte del cuerpo lesionada"/>
    <hyperlink ref="B13" location="'ATSB-6'!B2" display="Accidentes sin baja en jornada de trabajo según parte del cuerpo y tipo de lesión"/>
    <hyperlink ref="B14:D14" location="'ATSB-7'!B2" display="Accidentes sin baja según forma contac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5" workbookViewId="0">
      <selection activeCell="B27" sqref="B27:D27"/>
    </sheetView>
  </sheetViews>
  <sheetFormatPr baseColWidth="10" defaultRowHeight="15"/>
  <cols>
    <col min="2" max="2" width="33.42578125" customWidth="1"/>
  </cols>
  <sheetData>
    <row r="2" spans="1:5" ht="37.5" customHeight="1">
      <c r="A2" s="64"/>
      <c r="B2" s="132" t="s">
        <v>336</v>
      </c>
      <c r="C2" s="133"/>
      <c r="D2" s="134"/>
      <c r="E2" s="117">
        <f>C24</f>
        <v>23148</v>
      </c>
    </row>
    <row r="4" spans="1:5">
      <c r="A4" s="64"/>
      <c r="B4" s="135" t="s">
        <v>324</v>
      </c>
      <c r="C4" s="135"/>
      <c r="D4" s="135"/>
    </row>
    <row r="5" spans="1:5" ht="45">
      <c r="B5" s="94" t="s">
        <v>334</v>
      </c>
      <c r="C5" s="95" t="s">
        <v>335</v>
      </c>
    </row>
    <row r="6" spans="1:5">
      <c r="B6" s="93">
        <v>2004</v>
      </c>
      <c r="C6" s="96">
        <v>29493</v>
      </c>
    </row>
    <row r="7" spans="1:5">
      <c r="B7" s="93">
        <v>2005</v>
      </c>
      <c r="C7" s="96">
        <v>26050</v>
      </c>
    </row>
    <row r="8" spans="1:5">
      <c r="B8" s="93">
        <v>2006</v>
      </c>
      <c r="C8" s="96">
        <v>28232</v>
      </c>
    </row>
    <row r="9" spans="1:5">
      <c r="B9" s="93">
        <v>2007</v>
      </c>
      <c r="C9" s="96">
        <v>26073</v>
      </c>
    </row>
    <row r="10" spans="1:5">
      <c r="B10" s="93">
        <v>2008</v>
      </c>
      <c r="C10" s="96">
        <v>22089</v>
      </c>
    </row>
    <row r="11" spans="1:5">
      <c r="B11" s="93">
        <v>2009</v>
      </c>
      <c r="C11" s="96">
        <v>24087</v>
      </c>
    </row>
    <row r="12" spans="1:5">
      <c r="B12" s="93">
        <v>2010</v>
      </c>
      <c r="C12" s="96">
        <v>23614</v>
      </c>
    </row>
    <row r="13" spans="1:5">
      <c r="B13" s="93">
        <v>2011</v>
      </c>
      <c r="C13" s="96">
        <v>24739</v>
      </c>
    </row>
    <row r="14" spans="1:5">
      <c r="B14" s="93">
        <v>2012</v>
      </c>
      <c r="C14" s="96">
        <v>22385</v>
      </c>
    </row>
    <row r="15" spans="1:5">
      <c r="B15" s="93">
        <v>2013</v>
      </c>
      <c r="C15" s="96">
        <v>22177</v>
      </c>
    </row>
    <row r="16" spans="1:5">
      <c r="B16" s="93">
        <v>2014</v>
      </c>
      <c r="C16" s="96">
        <v>22260</v>
      </c>
    </row>
    <row r="17" spans="1:4">
      <c r="B17" s="93">
        <v>2015</v>
      </c>
      <c r="C17" s="96">
        <v>23148</v>
      </c>
    </row>
    <row r="18" spans="1:4">
      <c r="B18" s="65"/>
      <c r="C18" s="66"/>
    </row>
    <row r="19" spans="1:4">
      <c r="B19" s="65"/>
      <c r="C19" s="66"/>
    </row>
    <row r="20" spans="1:4">
      <c r="A20" s="64"/>
      <c r="B20" s="129" t="s">
        <v>0</v>
      </c>
      <c r="C20" s="130"/>
      <c r="D20" s="131"/>
    </row>
    <row r="21" spans="1:4">
      <c r="A21" s="1"/>
      <c r="B21" s="2" t="s">
        <v>1</v>
      </c>
      <c r="C21" s="2" t="s">
        <v>2</v>
      </c>
      <c r="D21" s="10" t="s">
        <v>3</v>
      </c>
    </row>
    <row r="22" spans="1:4">
      <c r="A22" s="1"/>
      <c r="B22" s="4" t="s">
        <v>4</v>
      </c>
      <c r="C22" s="5">
        <v>16278</v>
      </c>
      <c r="D22" s="6">
        <f>C22/C$24*100</f>
        <v>70.321410057024366</v>
      </c>
    </row>
    <row r="23" spans="1:4">
      <c r="A23" s="1"/>
      <c r="B23" s="4" t="s">
        <v>5</v>
      </c>
      <c r="C23" s="5">
        <v>6870</v>
      </c>
      <c r="D23" s="6">
        <f>C23/C$24*100</f>
        <v>29.678589942975638</v>
      </c>
    </row>
    <row r="24" spans="1:4">
      <c r="A24" s="1"/>
      <c r="B24" s="7" t="s">
        <v>6</v>
      </c>
      <c r="C24" s="8">
        <v>23148</v>
      </c>
      <c r="D24" s="12">
        <f>C24/C$24*100</f>
        <v>100</v>
      </c>
    </row>
    <row r="26" spans="1:4" ht="15.75" customHeight="1">
      <c r="A26" s="1"/>
    </row>
    <row r="27" spans="1:4">
      <c r="A27" s="64"/>
      <c r="B27" s="129" t="s">
        <v>7</v>
      </c>
      <c r="C27" s="130"/>
      <c r="D27" s="131"/>
    </row>
    <row r="28" spans="1:4">
      <c r="A28" s="1"/>
      <c r="B28" s="3" t="s">
        <v>8</v>
      </c>
      <c r="C28" s="3" t="s">
        <v>2</v>
      </c>
      <c r="D28" s="10" t="s">
        <v>3</v>
      </c>
    </row>
    <row r="29" spans="1:4">
      <c r="A29" s="1"/>
      <c r="B29" s="11" t="s">
        <v>303</v>
      </c>
      <c r="C29" s="5">
        <v>4335</v>
      </c>
      <c r="D29" s="6">
        <f t="shared" ref="D29:D38" si="0">C29/$C$38*100</f>
        <v>18.727319854847071</v>
      </c>
    </row>
    <row r="30" spans="1:4">
      <c r="A30" s="1"/>
      <c r="B30" s="11" t="s">
        <v>304</v>
      </c>
      <c r="C30" s="5">
        <v>3859</v>
      </c>
      <c r="D30" s="6">
        <f t="shared" si="0"/>
        <v>16.670986694314845</v>
      </c>
    </row>
    <row r="31" spans="1:4">
      <c r="A31" s="1"/>
      <c r="B31" s="11" t="s">
        <v>305</v>
      </c>
      <c r="C31" s="5">
        <v>2490</v>
      </c>
      <c r="D31" s="6">
        <f t="shared" si="0"/>
        <v>10.756868843960602</v>
      </c>
    </row>
    <row r="32" spans="1:4">
      <c r="A32" s="1"/>
      <c r="B32" s="11" t="s">
        <v>306</v>
      </c>
      <c r="C32" s="5">
        <v>2418</v>
      </c>
      <c r="D32" s="6">
        <f t="shared" si="0"/>
        <v>10.445826853291861</v>
      </c>
    </row>
    <row r="33" spans="1:4">
      <c r="A33" s="1"/>
      <c r="B33" s="11" t="s">
        <v>307</v>
      </c>
      <c r="C33" s="5">
        <v>3152</v>
      </c>
      <c r="D33" s="6">
        <f t="shared" si="0"/>
        <v>13.616727147053743</v>
      </c>
    </row>
    <row r="34" spans="1:4">
      <c r="A34" s="1"/>
      <c r="B34" s="11" t="s">
        <v>308</v>
      </c>
      <c r="C34" s="5">
        <v>1983</v>
      </c>
      <c r="D34" s="6">
        <f t="shared" si="0"/>
        <v>8.566614826334888</v>
      </c>
    </row>
    <row r="35" spans="1:4">
      <c r="A35" s="1"/>
      <c r="B35" s="11" t="s">
        <v>309</v>
      </c>
      <c r="C35" s="5">
        <v>1768</v>
      </c>
      <c r="D35" s="6">
        <f t="shared" si="0"/>
        <v>7.6378088819768442</v>
      </c>
    </row>
    <row r="36" spans="1:4">
      <c r="A36" s="1"/>
      <c r="B36" s="11" t="s">
        <v>310</v>
      </c>
      <c r="C36" s="5">
        <v>2826</v>
      </c>
      <c r="D36" s="6">
        <f t="shared" si="0"/>
        <v>12.208398133748057</v>
      </c>
    </row>
    <row r="37" spans="1:4">
      <c r="B37" s="67" t="s">
        <v>311</v>
      </c>
      <c r="C37" s="5">
        <v>317</v>
      </c>
      <c r="D37" s="6">
        <f t="shared" si="0"/>
        <v>1.3694487644720925</v>
      </c>
    </row>
    <row r="38" spans="1:4">
      <c r="B38" s="7" t="s">
        <v>9</v>
      </c>
      <c r="C38" s="8">
        <v>23148</v>
      </c>
      <c r="D38" s="12">
        <f t="shared" si="0"/>
        <v>100</v>
      </c>
    </row>
  </sheetData>
  <mergeCells count="4">
    <mergeCell ref="B20:D20"/>
    <mergeCell ref="B27:D27"/>
    <mergeCell ref="B2:D2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A2" sqref="A2:XFD2"/>
    </sheetView>
  </sheetViews>
  <sheetFormatPr baseColWidth="10" defaultColWidth="9.140625" defaultRowHeight="15"/>
  <cols>
    <col min="2" max="2" width="32.5703125" customWidth="1"/>
    <col min="3" max="3" width="19" customWidth="1"/>
  </cols>
  <sheetData>
    <row r="2" spans="1:4">
      <c r="A2" s="68"/>
      <c r="B2" s="136" t="s">
        <v>13</v>
      </c>
      <c r="C2" s="136"/>
      <c r="D2" s="136"/>
    </row>
    <row r="3" spans="1:4">
      <c r="B3" s="2" t="s">
        <v>10</v>
      </c>
      <c r="C3" s="13" t="s">
        <v>2</v>
      </c>
      <c r="D3" s="10" t="s">
        <v>3</v>
      </c>
    </row>
    <row r="4" spans="1:4">
      <c r="B4" s="14" t="s">
        <v>11</v>
      </c>
      <c r="C4" s="5">
        <v>14604</v>
      </c>
      <c r="D4" s="6">
        <f>C4/$C$6*100</f>
        <v>63.089683773976155</v>
      </c>
    </row>
    <row r="5" spans="1:4">
      <c r="B5" s="14" t="s">
        <v>12</v>
      </c>
      <c r="C5" s="5">
        <v>8544</v>
      </c>
      <c r="D5" s="6">
        <f t="shared" ref="D5:D6" si="0">C5/$C$6*100</f>
        <v>36.910316226023845</v>
      </c>
    </row>
    <row r="6" spans="1:4">
      <c r="B6" s="7" t="s">
        <v>6</v>
      </c>
      <c r="C6" s="8">
        <v>23148</v>
      </c>
      <c r="D6" s="12">
        <f t="shared" si="0"/>
        <v>100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4"/>
  <sheetViews>
    <sheetView workbookViewId="0">
      <selection activeCell="B11" sqref="B11:D11"/>
    </sheetView>
  </sheetViews>
  <sheetFormatPr baseColWidth="10" defaultColWidth="9.140625" defaultRowHeight="15"/>
  <cols>
    <col min="1" max="1" width="12.28515625" customWidth="1"/>
    <col min="2" max="2" width="55" customWidth="1"/>
    <col min="3" max="3" width="10.28515625" customWidth="1"/>
    <col min="6" max="6" width="10" customWidth="1"/>
    <col min="7" max="7" width="19.140625" customWidth="1"/>
  </cols>
  <sheetData>
    <row r="2" spans="1:14">
      <c r="A2" s="64"/>
      <c r="B2" s="136" t="s">
        <v>14</v>
      </c>
      <c r="C2" s="136"/>
      <c r="D2" s="136"/>
      <c r="E2" s="21"/>
      <c r="F2" s="97"/>
      <c r="G2" s="97"/>
      <c r="H2" s="97"/>
      <c r="I2" s="97"/>
      <c r="J2" s="97"/>
      <c r="K2" s="98"/>
    </row>
    <row r="3" spans="1:14">
      <c r="B3" s="15" t="s">
        <v>15</v>
      </c>
      <c r="C3" s="3" t="s">
        <v>2</v>
      </c>
      <c r="D3" s="10" t="s">
        <v>3</v>
      </c>
      <c r="E3" s="22"/>
      <c r="F3" s="99"/>
      <c r="G3" s="99"/>
      <c r="H3" s="99"/>
      <c r="I3" s="99"/>
      <c r="J3" s="99"/>
      <c r="K3" s="99"/>
      <c r="L3" s="61"/>
      <c r="M3" s="57"/>
      <c r="N3" s="56"/>
    </row>
    <row r="4" spans="1:14">
      <c r="B4" s="16" t="s">
        <v>16</v>
      </c>
      <c r="C4" s="17">
        <v>3861</v>
      </c>
      <c r="D4" s="6">
        <f>C4/C$8*100</f>
        <v>16.679626749611199</v>
      </c>
      <c r="E4" s="23"/>
      <c r="F4" s="100"/>
      <c r="G4" s="100"/>
      <c r="H4" s="101"/>
      <c r="I4" s="101"/>
      <c r="J4" s="101"/>
      <c r="K4" s="101"/>
      <c r="L4" s="61"/>
      <c r="M4" s="58"/>
      <c r="N4" s="56"/>
    </row>
    <row r="5" spans="1:14">
      <c r="B5" s="16" t="s">
        <v>17</v>
      </c>
      <c r="C5" s="17">
        <v>5189</v>
      </c>
      <c r="D5" s="6">
        <f t="shared" ref="D5:D8" si="0">C5/C$8*100</f>
        <v>22.416623466390185</v>
      </c>
      <c r="E5" s="23"/>
      <c r="F5" s="102"/>
      <c r="G5" s="103"/>
      <c r="H5" s="104"/>
      <c r="I5" s="105"/>
      <c r="J5" s="105"/>
      <c r="K5" s="105"/>
      <c r="L5" s="61"/>
      <c r="M5" s="59"/>
      <c r="N5" s="56"/>
    </row>
    <row r="6" spans="1:14">
      <c r="B6" s="16" t="s">
        <v>18</v>
      </c>
      <c r="C6" s="17">
        <v>1733</v>
      </c>
      <c r="D6" s="6">
        <f t="shared" si="0"/>
        <v>7.4866079142906505</v>
      </c>
      <c r="E6" s="23"/>
      <c r="F6" s="102"/>
      <c r="G6" s="103"/>
      <c r="H6" s="104"/>
      <c r="I6" s="105"/>
      <c r="J6" s="105"/>
      <c r="K6" s="105"/>
      <c r="L6" s="61"/>
      <c r="M6" s="59"/>
      <c r="N6" s="56"/>
    </row>
    <row r="7" spans="1:14">
      <c r="B7" s="16" t="s">
        <v>19</v>
      </c>
      <c r="C7" s="17">
        <v>12365</v>
      </c>
      <c r="D7" s="6">
        <f t="shared" si="0"/>
        <v>53.417141869707962</v>
      </c>
      <c r="E7" s="23"/>
      <c r="F7" s="102"/>
      <c r="G7" s="103"/>
      <c r="H7" s="104"/>
      <c r="I7" s="105"/>
      <c r="J7" s="105"/>
      <c r="K7" s="105"/>
      <c r="L7" s="61"/>
      <c r="M7" s="59"/>
      <c r="N7" s="56"/>
    </row>
    <row r="8" spans="1:14">
      <c r="B8" s="18" t="s">
        <v>6</v>
      </c>
      <c r="C8" s="69">
        <f>SUM(C4:C7)</f>
        <v>23148</v>
      </c>
      <c r="D8" s="71">
        <f t="shared" si="0"/>
        <v>100</v>
      </c>
      <c r="E8" s="23"/>
      <c r="F8" s="102"/>
      <c r="G8" s="103"/>
      <c r="H8" s="104"/>
      <c r="I8" s="105"/>
      <c r="J8" s="105"/>
      <c r="K8" s="105"/>
      <c r="L8" s="61"/>
      <c r="M8" s="59"/>
      <c r="N8" s="56"/>
    </row>
    <row r="9" spans="1:14">
      <c r="B9" s="111"/>
      <c r="C9" s="112"/>
      <c r="D9" s="112"/>
      <c r="E9" s="23"/>
      <c r="F9" s="102"/>
      <c r="G9" s="103"/>
      <c r="H9" s="104"/>
      <c r="I9" s="105"/>
      <c r="J9" s="105"/>
      <c r="K9" s="106"/>
      <c r="L9" s="61"/>
      <c r="M9" s="60"/>
      <c r="N9" s="56"/>
    </row>
    <row r="10" spans="1:14" ht="15" customHeight="1">
      <c r="B10" s="111"/>
      <c r="C10" s="113"/>
      <c r="D10" s="114"/>
      <c r="E10" s="23"/>
      <c r="F10" s="107"/>
      <c r="G10" s="91"/>
      <c r="H10" s="91"/>
      <c r="I10" s="91"/>
      <c r="J10" s="91"/>
      <c r="K10" s="91"/>
    </row>
    <row r="11" spans="1:14">
      <c r="A11" s="74"/>
      <c r="B11" s="136" t="s">
        <v>235</v>
      </c>
      <c r="C11" s="136"/>
      <c r="D11" s="136"/>
      <c r="E11" s="21"/>
      <c r="F11" s="99"/>
      <c r="G11" s="99"/>
      <c r="H11" s="99"/>
      <c r="I11" s="99"/>
      <c r="J11" s="99"/>
      <c r="K11" s="99"/>
      <c r="L11" s="61"/>
      <c r="M11" s="56"/>
    </row>
    <row r="12" spans="1:14">
      <c r="A12" s="22"/>
      <c r="B12" s="27" t="s">
        <v>236</v>
      </c>
      <c r="C12" s="13" t="s">
        <v>2</v>
      </c>
      <c r="D12" s="10" t="s">
        <v>3</v>
      </c>
      <c r="E12" s="19"/>
      <c r="F12" s="100"/>
      <c r="G12" s="100"/>
      <c r="H12" s="101"/>
      <c r="I12" s="101"/>
      <c r="J12" s="101"/>
      <c r="K12" s="101"/>
      <c r="L12" s="61"/>
      <c r="M12" s="56"/>
    </row>
    <row r="13" spans="1:14">
      <c r="B13" s="28" t="s">
        <v>20</v>
      </c>
      <c r="C13" s="29">
        <v>2174</v>
      </c>
      <c r="D13" s="6">
        <f t="shared" ref="D13:D76" si="1">C13/C$240*100</f>
        <v>9.3917401071366857</v>
      </c>
      <c r="E13" s="20"/>
      <c r="F13" s="102"/>
      <c r="G13" s="103"/>
      <c r="H13" s="104"/>
      <c r="I13" s="105"/>
      <c r="J13" s="105"/>
      <c r="K13" s="105"/>
      <c r="L13" s="61"/>
      <c r="M13" s="56"/>
    </row>
    <row r="14" spans="1:14">
      <c r="B14" s="28" t="s">
        <v>21</v>
      </c>
      <c r="C14" s="13">
        <v>840</v>
      </c>
      <c r="D14" s="6">
        <f t="shared" si="1"/>
        <v>3.6288232244686367</v>
      </c>
      <c r="E14" s="20"/>
      <c r="F14" s="102"/>
      <c r="G14" s="103"/>
      <c r="H14" s="104"/>
      <c r="I14" s="105"/>
      <c r="J14" s="105"/>
      <c r="K14" s="105"/>
      <c r="L14" s="61"/>
      <c r="M14" s="56"/>
    </row>
    <row r="15" spans="1:14">
      <c r="B15" s="28" t="s">
        <v>22</v>
      </c>
      <c r="C15" s="13">
        <v>104</v>
      </c>
      <c r="D15" s="6">
        <f t="shared" si="1"/>
        <v>0.44928287541040268</v>
      </c>
      <c r="E15" s="26"/>
      <c r="F15" s="102"/>
      <c r="G15" s="103"/>
      <c r="H15" s="104"/>
      <c r="I15" s="108"/>
      <c r="J15" s="108"/>
      <c r="K15" s="105"/>
      <c r="L15" s="61"/>
      <c r="M15" s="56"/>
    </row>
    <row r="16" spans="1:14">
      <c r="B16" s="28" t="s">
        <v>23</v>
      </c>
      <c r="C16" s="13">
        <v>230</v>
      </c>
      <c r="D16" s="6">
        <f t="shared" si="1"/>
        <v>0.99360635908069816</v>
      </c>
      <c r="E16" s="26"/>
      <c r="F16" s="102"/>
      <c r="G16" s="103"/>
      <c r="H16" s="104"/>
      <c r="I16" s="108"/>
      <c r="J16" s="108"/>
      <c r="K16" s="105"/>
      <c r="L16" s="61"/>
      <c r="M16" s="56"/>
    </row>
    <row r="17" spans="2:13" ht="15.75" customHeight="1">
      <c r="B17" s="28" t="s">
        <v>24</v>
      </c>
      <c r="C17" s="13">
        <v>94</v>
      </c>
      <c r="D17" s="6">
        <f t="shared" si="1"/>
        <v>0.40608259892863313</v>
      </c>
      <c r="E17" s="26"/>
      <c r="F17" s="102"/>
      <c r="G17" s="103"/>
      <c r="H17" s="104"/>
      <c r="I17" s="108"/>
      <c r="J17" s="108"/>
      <c r="K17" s="105"/>
      <c r="L17" s="61"/>
      <c r="M17" s="56"/>
    </row>
    <row r="18" spans="2:13" ht="27" customHeight="1">
      <c r="B18" s="28" t="s">
        <v>25</v>
      </c>
      <c r="C18" s="13">
        <v>304</v>
      </c>
      <c r="D18" s="6">
        <f t="shared" si="1"/>
        <v>1.3132884050457923</v>
      </c>
      <c r="E18" s="20"/>
      <c r="F18" s="102"/>
      <c r="G18" s="103"/>
      <c r="H18" s="104"/>
      <c r="I18" s="105"/>
      <c r="J18" s="105"/>
      <c r="K18" s="105"/>
      <c r="L18" s="61"/>
      <c r="M18" s="56"/>
    </row>
    <row r="19" spans="2:13">
      <c r="B19" s="28" t="s">
        <v>26</v>
      </c>
      <c r="C19" s="13">
        <v>10</v>
      </c>
      <c r="D19" s="6">
        <f t="shared" si="1"/>
        <v>4.3200276481769481E-2</v>
      </c>
      <c r="E19" s="26"/>
      <c r="F19" s="102"/>
      <c r="G19" s="103"/>
      <c r="H19" s="104"/>
      <c r="I19" s="108"/>
      <c r="J19" s="108"/>
      <c r="K19" s="105"/>
      <c r="L19" s="61"/>
      <c r="M19" s="56"/>
    </row>
    <row r="20" spans="2:13">
      <c r="B20" s="28" t="s">
        <v>27</v>
      </c>
      <c r="C20" s="13">
        <v>26</v>
      </c>
      <c r="D20" s="6">
        <f t="shared" si="1"/>
        <v>0.11232071885260067</v>
      </c>
      <c r="E20" s="26"/>
      <c r="F20" s="102"/>
      <c r="G20" s="103"/>
      <c r="H20" s="104"/>
      <c r="I20" s="108"/>
      <c r="J20" s="108"/>
      <c r="K20" s="105"/>
      <c r="L20" s="61"/>
      <c r="M20" s="56"/>
    </row>
    <row r="21" spans="2:13">
      <c r="B21" s="28" t="s">
        <v>28</v>
      </c>
      <c r="C21" s="13">
        <v>17</v>
      </c>
      <c r="D21" s="6">
        <f t="shared" si="1"/>
        <v>7.3440470019008122E-2</v>
      </c>
      <c r="E21" s="26"/>
      <c r="F21" s="102"/>
      <c r="G21" s="103"/>
      <c r="H21" s="104"/>
      <c r="I21" s="108"/>
      <c r="J21" s="108"/>
      <c r="K21" s="105"/>
      <c r="L21" s="61"/>
      <c r="M21" s="56"/>
    </row>
    <row r="22" spans="2:13">
      <c r="B22" s="28" t="s">
        <v>29</v>
      </c>
      <c r="C22" s="13">
        <v>62</v>
      </c>
      <c r="D22" s="6">
        <f t="shared" si="1"/>
        <v>0.26784171418697078</v>
      </c>
      <c r="E22" s="26"/>
      <c r="F22" s="102"/>
      <c r="G22" s="103"/>
      <c r="H22" s="104"/>
      <c r="I22" s="108"/>
      <c r="J22" s="108"/>
      <c r="K22" s="105"/>
      <c r="L22" s="61"/>
      <c r="M22" s="56"/>
    </row>
    <row r="23" spans="2:13">
      <c r="B23" s="75" t="s">
        <v>312</v>
      </c>
      <c r="C23" s="13">
        <v>1</v>
      </c>
      <c r="D23" s="6">
        <f t="shared" si="1"/>
        <v>4.3200276481769485E-3</v>
      </c>
      <c r="E23" s="26"/>
      <c r="F23" s="102"/>
      <c r="G23" s="103"/>
      <c r="H23" s="104"/>
      <c r="I23" s="108"/>
      <c r="J23" s="108"/>
      <c r="K23" s="105"/>
      <c r="L23" s="61"/>
      <c r="M23" s="56"/>
    </row>
    <row r="24" spans="2:13">
      <c r="B24" s="75" t="s">
        <v>313</v>
      </c>
      <c r="C24" s="13">
        <v>7</v>
      </c>
      <c r="D24" s="6">
        <f t="shared" si="1"/>
        <v>3.0240193537238638E-2</v>
      </c>
      <c r="E24" s="26"/>
      <c r="F24" s="102"/>
      <c r="G24" s="103"/>
      <c r="H24" s="104"/>
      <c r="I24" s="108"/>
      <c r="J24" s="108"/>
      <c r="K24" s="105"/>
      <c r="L24" s="61"/>
      <c r="M24" s="56"/>
    </row>
    <row r="25" spans="2:13" ht="13.5" customHeight="1">
      <c r="B25" s="28" t="s">
        <v>30</v>
      </c>
      <c r="C25" s="13">
        <v>53</v>
      </c>
      <c r="D25" s="6">
        <f t="shared" si="1"/>
        <v>0.22896146535337827</v>
      </c>
      <c r="E25" s="26"/>
      <c r="F25" s="102"/>
      <c r="G25" s="103"/>
      <c r="H25" s="104"/>
      <c r="I25" s="108"/>
      <c r="J25" s="108"/>
      <c r="K25" s="105"/>
      <c r="L25" s="61"/>
      <c r="M25" s="56"/>
    </row>
    <row r="26" spans="2:13">
      <c r="B26" s="28" t="s">
        <v>31</v>
      </c>
      <c r="C26" s="13">
        <v>12</v>
      </c>
      <c r="D26" s="6">
        <f t="shared" si="1"/>
        <v>5.1840331778123382E-2</v>
      </c>
      <c r="E26" s="26"/>
      <c r="F26" s="102"/>
      <c r="G26" s="103"/>
      <c r="H26" s="104"/>
      <c r="I26" s="108"/>
      <c r="J26" s="108"/>
      <c r="K26" s="105"/>
      <c r="L26" s="61"/>
      <c r="M26" s="56"/>
    </row>
    <row r="27" spans="2:13" ht="16.5" customHeight="1">
      <c r="B27" s="28" t="s">
        <v>32</v>
      </c>
      <c r="C27" s="13">
        <v>4</v>
      </c>
      <c r="D27" s="6">
        <f t="shared" si="1"/>
        <v>1.7280110592707794E-2</v>
      </c>
      <c r="E27" s="26"/>
      <c r="F27" s="102"/>
      <c r="G27" s="103"/>
      <c r="H27" s="104"/>
      <c r="I27" s="108"/>
      <c r="J27" s="108"/>
      <c r="K27" s="105"/>
      <c r="L27" s="61"/>
      <c r="M27" s="56"/>
    </row>
    <row r="28" spans="2:13" ht="26.25">
      <c r="B28" s="28" t="s">
        <v>33</v>
      </c>
      <c r="C28" s="13">
        <v>345</v>
      </c>
      <c r="D28" s="6">
        <f t="shared" si="1"/>
        <v>1.4904095386210472</v>
      </c>
      <c r="E28" s="20"/>
      <c r="F28" s="102"/>
      <c r="G28" s="103"/>
      <c r="H28" s="104"/>
      <c r="I28" s="108"/>
      <c r="J28" s="108"/>
      <c r="K28" s="105"/>
      <c r="L28" s="61"/>
      <c r="M28" s="56"/>
    </row>
    <row r="29" spans="2:13" ht="26.25">
      <c r="B29" s="28" t="s">
        <v>34</v>
      </c>
      <c r="C29" s="13">
        <v>40</v>
      </c>
      <c r="D29" s="6">
        <f t="shared" si="1"/>
        <v>0.17280110592707792</v>
      </c>
      <c r="E29" s="26"/>
      <c r="F29" s="102"/>
      <c r="G29" s="103"/>
      <c r="H29" s="104"/>
      <c r="I29" s="105"/>
      <c r="J29" s="105"/>
      <c r="K29" s="105"/>
      <c r="L29" s="61"/>
      <c r="M29" s="56"/>
    </row>
    <row r="30" spans="2:13" ht="16.5" customHeight="1">
      <c r="B30" s="28" t="s">
        <v>35</v>
      </c>
      <c r="C30" s="13">
        <v>570</v>
      </c>
      <c r="D30" s="6">
        <f t="shared" si="1"/>
        <v>2.4624157594608604</v>
      </c>
      <c r="E30" s="20"/>
      <c r="F30" s="102"/>
      <c r="G30" s="103"/>
      <c r="H30" s="104"/>
      <c r="I30" s="108"/>
      <c r="J30" s="108"/>
      <c r="K30" s="105"/>
      <c r="L30" s="61"/>
      <c r="M30" s="56"/>
    </row>
    <row r="31" spans="2:13">
      <c r="B31" s="28" t="s">
        <v>36</v>
      </c>
      <c r="C31" s="13">
        <v>7</v>
      </c>
      <c r="D31" s="6">
        <f t="shared" si="1"/>
        <v>3.0240193537238638E-2</v>
      </c>
      <c r="E31" s="26"/>
      <c r="F31" s="102"/>
      <c r="G31" s="103"/>
      <c r="H31" s="104"/>
      <c r="I31" s="105"/>
      <c r="J31" s="105"/>
      <c r="K31" s="105"/>
      <c r="L31" s="61"/>
      <c r="M31" s="56"/>
    </row>
    <row r="32" spans="2:13">
      <c r="B32" s="28" t="s">
        <v>37</v>
      </c>
      <c r="C32" s="13">
        <v>27</v>
      </c>
      <c r="D32" s="6">
        <f t="shared" si="1"/>
        <v>0.11664074650077762</v>
      </c>
      <c r="E32" s="26"/>
      <c r="F32" s="102"/>
      <c r="G32" s="103"/>
      <c r="H32" s="104"/>
      <c r="I32" s="108"/>
      <c r="J32" s="108"/>
      <c r="K32" s="105"/>
      <c r="L32" s="61"/>
      <c r="M32" s="56"/>
    </row>
    <row r="33" spans="2:13" ht="26.25">
      <c r="B33" s="28" t="s">
        <v>38</v>
      </c>
      <c r="C33" s="13">
        <v>18</v>
      </c>
      <c r="D33" s="6">
        <f t="shared" si="1"/>
        <v>7.7760497667185069E-2</v>
      </c>
      <c r="E33" s="26"/>
      <c r="F33" s="102"/>
      <c r="G33" s="103"/>
      <c r="H33" s="104"/>
      <c r="I33" s="108"/>
      <c r="J33" s="108"/>
      <c r="K33" s="105"/>
      <c r="L33" s="61"/>
      <c r="M33" s="56"/>
    </row>
    <row r="34" spans="2:13" ht="17.25" customHeight="1">
      <c r="B34" s="28" t="s">
        <v>39</v>
      </c>
      <c r="C34" s="13">
        <v>68</v>
      </c>
      <c r="D34" s="6">
        <f t="shared" si="1"/>
        <v>0.29376188007603249</v>
      </c>
      <c r="E34" s="26"/>
      <c r="F34" s="102"/>
      <c r="G34" s="103"/>
      <c r="H34" s="104"/>
      <c r="I34" s="108"/>
      <c r="J34" s="108"/>
      <c r="K34" s="105"/>
      <c r="L34" s="61"/>
      <c r="M34" s="56"/>
    </row>
    <row r="35" spans="2:13">
      <c r="B35" s="28" t="s">
        <v>40</v>
      </c>
      <c r="C35" s="13">
        <v>259</v>
      </c>
      <c r="D35" s="6">
        <f t="shared" si="1"/>
        <v>1.1188871608778297</v>
      </c>
      <c r="E35" s="26"/>
      <c r="F35" s="102"/>
      <c r="G35" s="103"/>
      <c r="H35" s="104"/>
      <c r="I35" s="108"/>
      <c r="J35" s="108"/>
      <c r="K35" s="105"/>
      <c r="L35" s="61"/>
      <c r="M35" s="56"/>
    </row>
    <row r="36" spans="2:13">
      <c r="B36" s="28" t="s">
        <v>41</v>
      </c>
      <c r="C36" s="13">
        <v>24</v>
      </c>
      <c r="D36" s="6">
        <f t="shared" si="1"/>
        <v>0.10368066355624676</v>
      </c>
      <c r="E36" s="26"/>
      <c r="F36" s="102"/>
      <c r="G36" s="103"/>
      <c r="H36" s="104"/>
      <c r="I36" s="105"/>
      <c r="J36" s="105"/>
      <c r="K36" s="105"/>
      <c r="L36" s="61"/>
      <c r="M36" s="56"/>
    </row>
    <row r="37" spans="2:13">
      <c r="B37" s="28" t="s">
        <v>42</v>
      </c>
      <c r="C37" s="13">
        <v>145</v>
      </c>
      <c r="D37" s="6">
        <f t="shared" si="1"/>
        <v>0.62640400898565751</v>
      </c>
      <c r="E37" s="26"/>
      <c r="F37" s="102"/>
      <c r="G37" s="103"/>
      <c r="H37" s="104"/>
      <c r="I37" s="108"/>
      <c r="J37" s="108"/>
      <c r="K37" s="105"/>
      <c r="L37" s="61"/>
      <c r="M37" s="56"/>
    </row>
    <row r="38" spans="2:13">
      <c r="B38" s="28" t="s">
        <v>43</v>
      </c>
      <c r="C38" s="13">
        <v>3</v>
      </c>
      <c r="D38" s="6">
        <f t="shared" si="1"/>
        <v>1.2960082944530845E-2</v>
      </c>
      <c r="E38" s="26"/>
      <c r="F38" s="102"/>
      <c r="G38" s="103"/>
      <c r="H38" s="104"/>
      <c r="I38" s="108"/>
      <c r="J38" s="108"/>
      <c r="K38" s="105"/>
      <c r="L38" s="61"/>
      <c r="M38" s="56"/>
    </row>
    <row r="39" spans="2:13">
      <c r="B39" s="30" t="s">
        <v>44</v>
      </c>
      <c r="C39" s="13">
        <v>1</v>
      </c>
      <c r="D39" s="6">
        <f t="shared" si="1"/>
        <v>4.3200276481769485E-3</v>
      </c>
      <c r="E39" s="26"/>
      <c r="F39" s="102"/>
      <c r="G39" s="103"/>
      <c r="H39" s="104"/>
      <c r="I39" s="108"/>
      <c r="J39" s="108"/>
      <c r="K39" s="105"/>
      <c r="L39" s="61"/>
      <c r="M39" s="56"/>
    </row>
    <row r="40" spans="2:13">
      <c r="B40" s="28" t="s">
        <v>45</v>
      </c>
      <c r="C40" s="13">
        <v>15</v>
      </c>
      <c r="D40" s="6">
        <f t="shared" si="1"/>
        <v>6.4800414722654229E-2</v>
      </c>
      <c r="E40" s="26"/>
      <c r="F40" s="102"/>
      <c r="G40" s="103"/>
      <c r="H40" s="104"/>
      <c r="I40" s="108"/>
      <c r="J40" s="108"/>
      <c r="K40" s="105"/>
      <c r="L40" s="61"/>
      <c r="M40" s="56"/>
    </row>
    <row r="41" spans="2:13">
      <c r="B41" s="28" t="s">
        <v>46</v>
      </c>
      <c r="C41" s="13">
        <v>38</v>
      </c>
      <c r="D41" s="6">
        <f t="shared" si="1"/>
        <v>0.16416105063072403</v>
      </c>
      <c r="E41" s="26"/>
      <c r="F41" s="102"/>
      <c r="G41" s="103"/>
      <c r="H41" s="104"/>
      <c r="I41" s="108"/>
      <c r="J41" s="108"/>
      <c r="K41" s="105"/>
      <c r="L41" s="61"/>
      <c r="M41" s="56"/>
    </row>
    <row r="42" spans="2:13">
      <c r="B42" s="28" t="s">
        <v>47</v>
      </c>
      <c r="C42" s="13">
        <v>6</v>
      </c>
      <c r="D42" s="6">
        <f t="shared" si="1"/>
        <v>2.5920165889061691E-2</v>
      </c>
      <c r="E42" s="26"/>
      <c r="F42" s="102"/>
      <c r="G42" s="103"/>
      <c r="H42" s="104"/>
      <c r="I42" s="108"/>
      <c r="J42" s="108"/>
      <c r="K42" s="105"/>
      <c r="L42" s="61"/>
      <c r="M42" s="56"/>
    </row>
    <row r="43" spans="2:13" ht="39">
      <c r="B43" s="28" t="s">
        <v>48</v>
      </c>
      <c r="C43" s="13">
        <v>42</v>
      </c>
      <c r="D43" s="6">
        <f t="shared" si="1"/>
        <v>0.18144116122343182</v>
      </c>
      <c r="E43" s="26"/>
      <c r="F43" s="102"/>
      <c r="G43" s="103"/>
      <c r="H43" s="104"/>
      <c r="I43" s="108"/>
      <c r="J43" s="108"/>
      <c r="K43" s="105"/>
      <c r="L43" s="61"/>
      <c r="M43" s="56"/>
    </row>
    <row r="44" spans="2:13">
      <c r="B44" s="28" t="s">
        <v>49</v>
      </c>
      <c r="C44" s="13">
        <v>19</v>
      </c>
      <c r="D44" s="6">
        <f t="shared" si="1"/>
        <v>8.2080525315362016E-2</v>
      </c>
      <c r="E44" s="26"/>
      <c r="F44" s="102"/>
      <c r="G44" s="103"/>
      <c r="H44" s="104"/>
      <c r="I44" s="108"/>
      <c r="J44" s="108"/>
      <c r="K44" s="105"/>
      <c r="L44" s="61"/>
      <c r="M44" s="56"/>
    </row>
    <row r="45" spans="2:13">
      <c r="B45" s="28" t="s">
        <v>50</v>
      </c>
      <c r="C45" s="13">
        <v>20</v>
      </c>
      <c r="D45" s="6">
        <f t="shared" si="1"/>
        <v>8.6400552963538962E-2</v>
      </c>
      <c r="E45" s="26"/>
      <c r="F45" s="102"/>
      <c r="G45" s="103"/>
      <c r="H45" s="104"/>
      <c r="I45" s="108"/>
      <c r="J45" s="108"/>
      <c r="K45" s="105"/>
      <c r="L45" s="61"/>
      <c r="M45" s="56"/>
    </row>
    <row r="46" spans="2:13" ht="26.25">
      <c r="B46" s="28" t="s">
        <v>51</v>
      </c>
      <c r="C46" s="13">
        <v>105</v>
      </c>
      <c r="D46" s="6">
        <f t="shared" si="1"/>
        <v>0.45360290305857959</v>
      </c>
      <c r="E46" s="26"/>
      <c r="F46" s="102"/>
      <c r="G46" s="103"/>
      <c r="H46" s="104"/>
      <c r="I46" s="108"/>
      <c r="J46" s="108"/>
      <c r="K46" s="105"/>
      <c r="L46" s="61"/>
      <c r="M46" s="56"/>
    </row>
    <row r="47" spans="2:13" ht="17.25" customHeight="1">
      <c r="B47" s="28" t="s">
        <v>52</v>
      </c>
      <c r="C47" s="13">
        <v>11</v>
      </c>
      <c r="D47" s="6">
        <f t="shared" si="1"/>
        <v>4.7520304129946435E-2</v>
      </c>
      <c r="E47" s="26"/>
      <c r="F47" s="102"/>
      <c r="G47" s="103"/>
      <c r="H47" s="104"/>
      <c r="I47" s="108"/>
      <c r="J47" s="108"/>
      <c r="K47" s="105"/>
      <c r="L47" s="61"/>
      <c r="M47" s="56"/>
    </row>
    <row r="48" spans="2:13" ht="18.75" customHeight="1">
      <c r="B48" s="28" t="s">
        <v>53</v>
      </c>
      <c r="C48" s="13">
        <v>73</v>
      </c>
      <c r="D48" s="6">
        <f t="shared" si="1"/>
        <v>0.31536201831691724</v>
      </c>
      <c r="E48" s="26"/>
      <c r="F48" s="102"/>
      <c r="G48" s="103"/>
      <c r="H48" s="104"/>
      <c r="I48" s="108"/>
      <c r="J48" s="108"/>
      <c r="K48" s="105"/>
      <c r="L48" s="61"/>
      <c r="M48" s="56"/>
    </row>
    <row r="49" spans="2:13">
      <c r="B49" s="28" t="s">
        <v>54</v>
      </c>
      <c r="C49" s="13">
        <v>61</v>
      </c>
      <c r="D49" s="6">
        <f t="shared" si="1"/>
        <v>0.26352168653879388</v>
      </c>
      <c r="E49" s="26"/>
      <c r="F49" s="102"/>
      <c r="G49" s="103"/>
      <c r="H49" s="104"/>
      <c r="I49" s="108"/>
      <c r="J49" s="108"/>
      <c r="K49" s="105"/>
      <c r="L49" s="61"/>
      <c r="M49" s="56"/>
    </row>
    <row r="50" spans="2:13">
      <c r="B50" s="77" t="s">
        <v>314</v>
      </c>
      <c r="C50" s="78">
        <v>1</v>
      </c>
      <c r="D50" s="6">
        <f t="shared" si="1"/>
        <v>4.3200276481769485E-3</v>
      </c>
      <c r="E50" s="26"/>
      <c r="F50" s="102"/>
      <c r="G50" s="103"/>
      <c r="H50" s="104"/>
      <c r="I50" s="108"/>
      <c r="J50" s="108"/>
      <c r="K50" s="105"/>
      <c r="L50" s="61"/>
      <c r="M50" s="56"/>
    </row>
    <row r="51" spans="2:13">
      <c r="B51" s="77" t="s">
        <v>315</v>
      </c>
      <c r="C51" s="13">
        <v>6</v>
      </c>
      <c r="D51" s="6">
        <f t="shared" si="1"/>
        <v>2.5920165889061691E-2</v>
      </c>
      <c r="E51" s="26"/>
      <c r="F51" s="102"/>
      <c r="G51" s="103"/>
      <c r="H51" s="104"/>
      <c r="I51" s="108"/>
      <c r="J51" s="108"/>
      <c r="K51" s="105"/>
      <c r="L51" s="61"/>
      <c r="M51" s="56"/>
    </row>
    <row r="52" spans="2:13">
      <c r="B52" s="28" t="s">
        <v>55</v>
      </c>
      <c r="C52" s="13">
        <v>18</v>
      </c>
      <c r="D52" s="6">
        <f t="shared" si="1"/>
        <v>7.7760497667185069E-2</v>
      </c>
      <c r="E52" s="26"/>
      <c r="F52" s="102"/>
      <c r="G52" s="103"/>
      <c r="H52" s="104"/>
      <c r="I52" s="108"/>
      <c r="J52" s="108"/>
      <c r="K52" s="105"/>
      <c r="L52" s="61"/>
      <c r="M52" s="56"/>
    </row>
    <row r="53" spans="2:13" ht="39">
      <c r="B53" s="28" t="s">
        <v>56</v>
      </c>
      <c r="C53" s="13">
        <v>60</v>
      </c>
      <c r="D53" s="6">
        <f t="shared" si="1"/>
        <v>0.25920165889061691</v>
      </c>
      <c r="E53" s="26"/>
      <c r="F53" s="102"/>
      <c r="G53" s="103"/>
      <c r="H53" s="104"/>
      <c r="I53" s="108"/>
      <c r="J53" s="108"/>
      <c r="K53" s="105"/>
      <c r="L53" s="61"/>
      <c r="M53" s="56"/>
    </row>
    <row r="54" spans="2:13">
      <c r="B54" s="28" t="s">
        <v>57</v>
      </c>
      <c r="C54" s="13">
        <v>1</v>
      </c>
      <c r="D54" s="6">
        <f t="shared" si="1"/>
        <v>4.3200276481769485E-3</v>
      </c>
      <c r="E54" s="26"/>
      <c r="F54" s="102"/>
      <c r="G54" s="103"/>
      <c r="H54" s="104"/>
      <c r="I54" s="108"/>
      <c r="J54" s="108"/>
      <c r="K54" s="105"/>
      <c r="L54" s="61"/>
      <c r="M54" s="56"/>
    </row>
    <row r="55" spans="2:13" ht="26.25">
      <c r="B55" s="28" t="s">
        <v>58</v>
      </c>
      <c r="C55" s="13">
        <v>17</v>
      </c>
      <c r="D55" s="6">
        <f t="shared" si="1"/>
        <v>7.3440470019008122E-2</v>
      </c>
      <c r="E55" s="26"/>
      <c r="F55" s="102"/>
      <c r="G55" s="103"/>
      <c r="H55" s="104"/>
      <c r="I55" s="108"/>
      <c r="J55" s="108"/>
      <c r="K55" s="105"/>
      <c r="L55" s="61"/>
      <c r="M55" s="56"/>
    </row>
    <row r="56" spans="2:13" ht="39">
      <c r="B56" s="28" t="s">
        <v>59</v>
      </c>
      <c r="C56" s="13">
        <v>61</v>
      </c>
      <c r="D56" s="6">
        <f t="shared" si="1"/>
        <v>0.26352168653879388</v>
      </c>
      <c r="E56" s="26"/>
      <c r="F56" s="102"/>
      <c r="G56" s="103"/>
      <c r="H56" s="104"/>
      <c r="I56" s="108"/>
      <c r="J56" s="108"/>
      <c r="K56" s="105"/>
      <c r="L56" s="61"/>
      <c r="M56" s="56"/>
    </row>
    <row r="57" spans="2:13">
      <c r="B57" s="28" t="s">
        <v>60</v>
      </c>
      <c r="C57" s="13">
        <v>68</v>
      </c>
      <c r="D57" s="6">
        <f t="shared" si="1"/>
        <v>0.29376188007603249</v>
      </c>
      <c r="E57" s="26"/>
      <c r="F57" s="102"/>
      <c r="G57" s="103"/>
      <c r="H57" s="104"/>
      <c r="I57" s="108"/>
      <c r="J57" s="108"/>
      <c r="K57" s="105"/>
      <c r="L57" s="61"/>
      <c r="M57" s="56"/>
    </row>
    <row r="58" spans="2:13">
      <c r="B58" s="28" t="s">
        <v>61</v>
      </c>
      <c r="C58" s="13">
        <v>5</v>
      </c>
      <c r="D58" s="6">
        <f t="shared" si="1"/>
        <v>2.1600138240884741E-2</v>
      </c>
      <c r="E58" s="26"/>
      <c r="F58" s="102"/>
      <c r="G58" s="103"/>
      <c r="H58" s="104"/>
      <c r="I58" s="108"/>
      <c r="J58" s="108"/>
      <c r="K58" s="105"/>
      <c r="L58" s="61"/>
      <c r="M58" s="56"/>
    </row>
    <row r="59" spans="2:13">
      <c r="B59" s="28" t="s">
        <v>62</v>
      </c>
      <c r="C59" s="13">
        <v>7</v>
      </c>
      <c r="D59" s="6">
        <f t="shared" si="1"/>
        <v>3.0240193537238638E-2</v>
      </c>
      <c r="E59" s="26"/>
      <c r="F59" s="102"/>
      <c r="G59" s="103"/>
      <c r="H59" s="104"/>
      <c r="I59" s="108"/>
      <c r="J59" s="108"/>
      <c r="K59" s="105"/>
      <c r="L59" s="61"/>
      <c r="M59" s="56"/>
    </row>
    <row r="60" spans="2:13" ht="15" customHeight="1">
      <c r="B60" s="28" t="s">
        <v>63</v>
      </c>
      <c r="C60" s="13">
        <v>25</v>
      </c>
      <c r="D60" s="6">
        <f t="shared" si="1"/>
        <v>0.10800069120442371</v>
      </c>
      <c r="E60" s="26"/>
      <c r="F60" s="102"/>
      <c r="G60" s="103"/>
      <c r="H60" s="104"/>
      <c r="I60" s="108"/>
      <c r="J60" s="108"/>
      <c r="K60" s="105"/>
      <c r="L60" s="61"/>
      <c r="M60" s="56"/>
    </row>
    <row r="61" spans="2:13">
      <c r="B61" s="28" t="s">
        <v>64</v>
      </c>
      <c r="C61" s="13">
        <v>21</v>
      </c>
      <c r="D61" s="6">
        <f t="shared" si="1"/>
        <v>9.0720580611715909E-2</v>
      </c>
      <c r="E61" s="26"/>
      <c r="F61" s="102"/>
      <c r="G61" s="103"/>
      <c r="H61" s="104"/>
      <c r="I61" s="108"/>
      <c r="J61" s="108"/>
      <c r="K61" s="105"/>
      <c r="L61" s="61"/>
      <c r="M61" s="56"/>
    </row>
    <row r="62" spans="2:13">
      <c r="B62" s="28" t="s">
        <v>65</v>
      </c>
      <c r="C62" s="13">
        <v>225</v>
      </c>
      <c r="D62" s="6">
        <f t="shared" si="1"/>
        <v>0.97200622083981336</v>
      </c>
      <c r="E62" s="20"/>
      <c r="F62" s="102"/>
      <c r="G62" s="103"/>
      <c r="H62" s="104"/>
      <c r="I62" s="108"/>
      <c r="J62" s="108"/>
      <c r="K62" s="105"/>
      <c r="L62" s="61"/>
      <c r="M62" s="56"/>
    </row>
    <row r="63" spans="2:13">
      <c r="B63" s="28" t="s">
        <v>66</v>
      </c>
      <c r="C63" s="13">
        <v>25</v>
      </c>
      <c r="D63" s="6">
        <f t="shared" si="1"/>
        <v>0.10800069120442371</v>
      </c>
      <c r="E63" s="26"/>
      <c r="F63" s="102"/>
      <c r="G63" s="103"/>
      <c r="H63" s="104"/>
      <c r="I63" s="108"/>
      <c r="J63" s="108"/>
      <c r="K63" s="105"/>
      <c r="L63" s="61"/>
      <c r="M63" s="56"/>
    </row>
    <row r="64" spans="2:13">
      <c r="B64" s="28" t="s">
        <v>67</v>
      </c>
      <c r="C64" s="13">
        <v>1</v>
      </c>
      <c r="D64" s="6">
        <f t="shared" si="1"/>
        <v>4.3200276481769485E-3</v>
      </c>
      <c r="E64" s="26"/>
      <c r="F64" s="102"/>
      <c r="G64" s="103"/>
      <c r="H64" s="104"/>
      <c r="I64" s="108"/>
      <c r="J64" s="108"/>
      <c r="K64" s="105"/>
      <c r="L64" s="61"/>
      <c r="M64" s="56"/>
    </row>
    <row r="65" spans="2:13">
      <c r="B65" s="28" t="s">
        <v>68</v>
      </c>
      <c r="C65" s="13">
        <v>5</v>
      </c>
      <c r="D65" s="6">
        <f t="shared" si="1"/>
        <v>2.1600138240884741E-2</v>
      </c>
      <c r="E65" s="26"/>
      <c r="F65" s="102"/>
      <c r="G65" s="103"/>
      <c r="H65" s="104"/>
      <c r="I65" s="108"/>
      <c r="J65" s="108"/>
      <c r="K65" s="105"/>
      <c r="L65" s="61"/>
      <c r="M65" s="56"/>
    </row>
    <row r="66" spans="2:13">
      <c r="B66" s="28" t="s">
        <v>69</v>
      </c>
      <c r="C66" s="13">
        <v>8</v>
      </c>
      <c r="D66" s="6">
        <f t="shared" si="1"/>
        <v>3.4560221185415588E-2</v>
      </c>
      <c r="E66" s="26"/>
      <c r="F66" s="102"/>
      <c r="G66" s="103"/>
      <c r="H66" s="104"/>
      <c r="I66" s="108"/>
      <c r="J66" s="108"/>
      <c r="K66" s="105"/>
      <c r="L66" s="61"/>
      <c r="M66" s="56"/>
    </row>
    <row r="67" spans="2:13">
      <c r="B67" s="28" t="s">
        <v>70</v>
      </c>
      <c r="C67" s="13">
        <v>13</v>
      </c>
      <c r="D67" s="6">
        <f t="shared" si="1"/>
        <v>5.6160359426300335E-2</v>
      </c>
      <c r="E67" s="26"/>
      <c r="F67" s="102"/>
      <c r="G67" s="103"/>
      <c r="H67" s="104"/>
      <c r="I67" s="108"/>
      <c r="J67" s="108"/>
      <c r="K67" s="105"/>
      <c r="L67" s="61"/>
      <c r="M67" s="56"/>
    </row>
    <row r="68" spans="2:13">
      <c r="B68" s="28" t="s">
        <v>71</v>
      </c>
      <c r="C68" s="13">
        <v>57</v>
      </c>
      <c r="D68" s="6">
        <f t="shared" si="1"/>
        <v>0.24624157594608603</v>
      </c>
      <c r="E68" s="26"/>
      <c r="F68" s="102"/>
      <c r="G68" s="103"/>
      <c r="H68" s="104"/>
      <c r="I68" s="108"/>
      <c r="J68" s="108"/>
      <c r="K68" s="105"/>
      <c r="L68" s="61"/>
      <c r="M68" s="56"/>
    </row>
    <row r="69" spans="2:13">
      <c r="B69" s="28" t="s">
        <v>72</v>
      </c>
      <c r="C69" s="13">
        <v>38</v>
      </c>
      <c r="D69" s="6">
        <f t="shared" si="1"/>
        <v>0.16416105063072403</v>
      </c>
      <c r="E69" s="26"/>
      <c r="F69" s="102"/>
      <c r="G69" s="103"/>
      <c r="H69" s="104"/>
      <c r="I69" s="108"/>
      <c r="J69" s="108"/>
      <c r="K69" s="105"/>
      <c r="L69" s="61"/>
      <c r="M69" s="56"/>
    </row>
    <row r="70" spans="2:13" ht="26.25">
      <c r="B70" s="28" t="s">
        <v>73</v>
      </c>
      <c r="C70" s="13">
        <v>1</v>
      </c>
      <c r="D70" s="6">
        <f t="shared" si="1"/>
        <v>4.3200276481769485E-3</v>
      </c>
      <c r="E70" s="26"/>
      <c r="F70" s="102"/>
      <c r="G70" s="103"/>
      <c r="H70" s="104"/>
      <c r="I70" s="108"/>
      <c r="J70" s="108"/>
      <c r="K70" s="105"/>
      <c r="L70" s="61"/>
      <c r="M70" s="56"/>
    </row>
    <row r="71" spans="2:13" ht="26.25">
      <c r="B71" s="28" t="s">
        <v>74</v>
      </c>
      <c r="C71" s="13">
        <v>83</v>
      </c>
      <c r="D71" s="6">
        <f t="shared" si="1"/>
        <v>0.35856229479868673</v>
      </c>
      <c r="E71" s="26"/>
      <c r="F71" s="102"/>
      <c r="G71" s="103"/>
      <c r="H71" s="104"/>
      <c r="I71" s="108"/>
      <c r="J71" s="108"/>
      <c r="K71" s="105"/>
      <c r="L71" s="61"/>
      <c r="M71" s="56"/>
    </row>
    <row r="72" spans="2:13" ht="26.25">
      <c r="B72" s="28" t="s">
        <v>75</v>
      </c>
      <c r="C72" s="13">
        <v>59</v>
      </c>
      <c r="D72" s="6">
        <f t="shared" si="1"/>
        <v>0.25488163124243995</v>
      </c>
      <c r="E72" s="26"/>
      <c r="F72" s="102"/>
      <c r="G72" s="103"/>
      <c r="H72" s="104"/>
      <c r="I72" s="108"/>
      <c r="J72" s="108"/>
      <c r="K72" s="105"/>
      <c r="L72" s="61"/>
      <c r="M72" s="56"/>
    </row>
    <row r="73" spans="2:13" ht="26.25">
      <c r="B73" s="28" t="s">
        <v>76</v>
      </c>
      <c r="C73" s="13">
        <v>16</v>
      </c>
      <c r="D73" s="6">
        <f t="shared" si="1"/>
        <v>6.9120442370831175E-2</v>
      </c>
      <c r="E73" s="26"/>
      <c r="F73" s="102"/>
      <c r="G73" s="103"/>
      <c r="H73" s="104"/>
      <c r="I73" s="108"/>
      <c r="J73" s="108"/>
      <c r="K73" s="105"/>
      <c r="L73" s="61"/>
      <c r="M73" s="56"/>
    </row>
    <row r="74" spans="2:13" ht="26.25">
      <c r="B74" s="28" t="s">
        <v>77</v>
      </c>
      <c r="C74" s="13">
        <v>13</v>
      </c>
      <c r="D74" s="6">
        <f t="shared" si="1"/>
        <v>5.6160359426300335E-2</v>
      </c>
      <c r="E74" s="26"/>
      <c r="F74" s="102"/>
      <c r="G74" s="103"/>
      <c r="H74" s="104"/>
      <c r="I74" s="108"/>
      <c r="J74" s="108"/>
      <c r="K74" s="105"/>
      <c r="L74" s="61"/>
      <c r="M74" s="56"/>
    </row>
    <row r="75" spans="2:13">
      <c r="B75" s="28" t="s">
        <v>78</v>
      </c>
      <c r="C75" s="13">
        <v>5</v>
      </c>
      <c r="D75" s="6">
        <f t="shared" si="1"/>
        <v>2.1600138240884741E-2</v>
      </c>
      <c r="E75" s="26"/>
      <c r="F75" s="102"/>
      <c r="G75" s="103"/>
      <c r="H75" s="104"/>
      <c r="I75" s="108"/>
      <c r="J75" s="108"/>
      <c r="K75" s="105"/>
      <c r="L75" s="61"/>
      <c r="M75" s="56"/>
    </row>
    <row r="76" spans="2:13">
      <c r="B76" s="28" t="s">
        <v>79</v>
      </c>
      <c r="C76" s="13">
        <v>212</v>
      </c>
      <c r="D76" s="6">
        <f t="shared" si="1"/>
        <v>0.9158458614135131</v>
      </c>
      <c r="E76" s="26"/>
      <c r="F76" s="102"/>
      <c r="G76" s="103"/>
      <c r="H76" s="104"/>
      <c r="I76" s="108"/>
      <c r="J76" s="108"/>
      <c r="K76" s="105"/>
      <c r="L76" s="61"/>
      <c r="M76" s="56"/>
    </row>
    <row r="77" spans="2:13" ht="26.25">
      <c r="B77" s="28" t="s">
        <v>80</v>
      </c>
      <c r="C77" s="13">
        <v>57</v>
      </c>
      <c r="D77" s="6">
        <f t="shared" ref="D77:D140" si="2">C77/C$240*100</f>
        <v>0.24624157594608603</v>
      </c>
      <c r="E77" s="26"/>
      <c r="F77" s="102"/>
      <c r="G77" s="103"/>
      <c r="H77" s="104"/>
      <c r="I77" s="108"/>
      <c r="J77" s="108"/>
      <c r="K77" s="105"/>
      <c r="L77" s="61"/>
      <c r="M77" s="56"/>
    </row>
    <row r="78" spans="2:13" ht="24">
      <c r="B78" s="76" t="s">
        <v>316</v>
      </c>
      <c r="C78" s="13">
        <v>1</v>
      </c>
      <c r="D78" s="6">
        <f t="shared" si="2"/>
        <v>4.3200276481769485E-3</v>
      </c>
      <c r="E78" s="26"/>
      <c r="F78" s="109"/>
      <c r="G78" s="103"/>
      <c r="H78" s="104"/>
      <c r="I78" s="108"/>
      <c r="J78" s="108"/>
      <c r="K78" s="105"/>
      <c r="L78" s="61"/>
      <c r="M78" s="56"/>
    </row>
    <row r="79" spans="2:13" ht="26.25">
      <c r="B79" s="28" t="s">
        <v>81</v>
      </c>
      <c r="C79" s="13">
        <v>15</v>
      </c>
      <c r="D79" s="6">
        <f t="shared" si="2"/>
        <v>6.4800414722654229E-2</v>
      </c>
      <c r="E79" s="26"/>
      <c r="F79" s="102"/>
      <c r="G79" s="103"/>
      <c r="H79" s="104"/>
      <c r="I79" s="108"/>
      <c r="J79" s="108"/>
      <c r="K79" s="105"/>
      <c r="L79" s="61"/>
      <c r="M79" s="56"/>
    </row>
    <row r="80" spans="2:13" ht="26.25">
      <c r="B80" s="28" t="s">
        <v>82</v>
      </c>
      <c r="C80" s="13">
        <v>120</v>
      </c>
      <c r="D80" s="6">
        <f t="shared" si="2"/>
        <v>0.51840331778123383</v>
      </c>
      <c r="E80" s="26"/>
      <c r="F80" s="102"/>
      <c r="G80" s="103"/>
      <c r="H80" s="104"/>
      <c r="I80" s="108"/>
      <c r="J80" s="108"/>
      <c r="K80" s="105"/>
      <c r="L80" s="61"/>
      <c r="M80" s="56"/>
    </row>
    <row r="81" spans="2:13" ht="26.25">
      <c r="B81" s="28" t="s">
        <v>83</v>
      </c>
      <c r="C81" s="13">
        <v>57</v>
      </c>
      <c r="D81" s="6">
        <f t="shared" si="2"/>
        <v>0.24624157594608603</v>
      </c>
      <c r="E81" s="26"/>
      <c r="F81" s="102"/>
      <c r="G81" s="103"/>
      <c r="H81" s="104"/>
      <c r="I81" s="108"/>
      <c r="J81" s="108"/>
      <c r="K81" s="105"/>
      <c r="L81" s="61"/>
      <c r="M81" s="56"/>
    </row>
    <row r="82" spans="2:13">
      <c r="B82" s="28" t="s">
        <v>84</v>
      </c>
      <c r="C82" s="13">
        <v>271</v>
      </c>
      <c r="D82" s="6">
        <f t="shared" si="2"/>
        <v>1.170727492655953</v>
      </c>
      <c r="E82" s="20"/>
      <c r="F82" s="102"/>
      <c r="G82" s="103"/>
      <c r="H82" s="104"/>
      <c r="I82" s="108"/>
      <c r="J82" s="108"/>
      <c r="K82" s="105"/>
      <c r="L82" s="61"/>
      <c r="M82" s="56"/>
    </row>
    <row r="83" spans="2:13" ht="26.25">
      <c r="B83" s="28" t="s">
        <v>85</v>
      </c>
      <c r="C83" s="13">
        <v>2</v>
      </c>
      <c r="D83" s="6">
        <f t="shared" si="2"/>
        <v>8.6400552963538969E-3</v>
      </c>
      <c r="E83" s="26"/>
      <c r="F83" s="102"/>
      <c r="G83" s="103"/>
      <c r="H83" s="104"/>
      <c r="I83" s="108"/>
      <c r="J83" s="108"/>
      <c r="K83" s="105"/>
      <c r="L83" s="61"/>
      <c r="M83" s="56"/>
    </row>
    <row r="84" spans="2:13" ht="26.25">
      <c r="B84" s="28" t="s">
        <v>86</v>
      </c>
      <c r="C84" s="13">
        <v>12</v>
      </c>
      <c r="D84" s="6">
        <f t="shared" si="2"/>
        <v>5.1840331778123382E-2</v>
      </c>
      <c r="E84" s="26"/>
      <c r="F84" s="102"/>
      <c r="G84" s="103"/>
      <c r="H84" s="104"/>
      <c r="I84" s="108"/>
      <c r="J84" s="108"/>
      <c r="K84" s="105"/>
      <c r="L84" s="61"/>
      <c r="M84" s="56"/>
    </row>
    <row r="85" spans="2:13" ht="16.5" customHeight="1">
      <c r="B85" s="28" t="s">
        <v>87</v>
      </c>
      <c r="C85" s="13">
        <v>23</v>
      </c>
      <c r="D85" s="6">
        <f t="shared" si="2"/>
        <v>9.9360635908069803E-2</v>
      </c>
      <c r="E85" s="26"/>
      <c r="F85" s="102"/>
      <c r="G85" s="103"/>
      <c r="H85" s="104"/>
      <c r="I85" s="108"/>
      <c r="J85" s="108"/>
      <c r="K85" s="105"/>
      <c r="L85" s="61"/>
      <c r="M85" s="56"/>
    </row>
    <row r="86" spans="2:13">
      <c r="B86" s="28" t="s">
        <v>88</v>
      </c>
      <c r="C86" s="13">
        <v>24</v>
      </c>
      <c r="D86" s="6">
        <f t="shared" si="2"/>
        <v>0.10368066355624676</v>
      </c>
      <c r="E86" s="26"/>
      <c r="F86" s="102"/>
      <c r="G86" s="103"/>
      <c r="H86" s="104"/>
      <c r="I86" s="108"/>
      <c r="J86" s="108"/>
      <c r="K86" s="105"/>
      <c r="L86" s="61"/>
      <c r="M86" s="56"/>
    </row>
    <row r="87" spans="2:13">
      <c r="B87" s="28" t="s">
        <v>89</v>
      </c>
      <c r="C87" s="13">
        <v>41</v>
      </c>
      <c r="D87" s="6">
        <f t="shared" si="2"/>
        <v>0.17712113357525489</v>
      </c>
      <c r="E87" s="26"/>
      <c r="F87" s="102"/>
      <c r="G87" s="103"/>
      <c r="H87" s="104"/>
      <c r="I87" s="108"/>
      <c r="J87" s="108"/>
      <c r="K87" s="105"/>
      <c r="L87" s="61"/>
      <c r="M87" s="56"/>
    </row>
    <row r="88" spans="2:13">
      <c r="B88" s="28" t="s">
        <v>90</v>
      </c>
      <c r="C88" s="13">
        <v>64</v>
      </c>
      <c r="D88" s="6">
        <f t="shared" si="2"/>
        <v>0.2764817694833247</v>
      </c>
      <c r="E88" s="26"/>
      <c r="F88" s="102"/>
      <c r="G88" s="103"/>
      <c r="H88" s="104"/>
      <c r="I88" s="108"/>
      <c r="J88" s="108"/>
      <c r="K88" s="105"/>
      <c r="L88" s="61"/>
      <c r="M88" s="56"/>
    </row>
    <row r="89" spans="2:13">
      <c r="B89" s="28" t="s">
        <v>91</v>
      </c>
      <c r="C89" s="13">
        <v>46</v>
      </c>
      <c r="D89" s="6">
        <f t="shared" si="2"/>
        <v>0.19872127181613961</v>
      </c>
      <c r="E89" s="26"/>
      <c r="F89" s="102"/>
      <c r="G89" s="103"/>
      <c r="H89" s="104"/>
      <c r="I89" s="108"/>
      <c r="J89" s="108"/>
      <c r="K89" s="105"/>
      <c r="L89" s="61"/>
      <c r="M89" s="56"/>
    </row>
    <row r="90" spans="2:13" ht="26.25">
      <c r="B90" s="28" t="s">
        <v>92</v>
      </c>
      <c r="C90" s="13">
        <v>8</v>
      </c>
      <c r="D90" s="6">
        <f t="shared" si="2"/>
        <v>3.4560221185415588E-2</v>
      </c>
      <c r="E90" s="26"/>
      <c r="F90" s="102"/>
      <c r="G90" s="103"/>
      <c r="H90" s="104"/>
      <c r="I90" s="108"/>
      <c r="J90" s="108"/>
      <c r="K90" s="105"/>
      <c r="L90" s="61"/>
      <c r="M90" s="56"/>
    </row>
    <row r="91" spans="2:13">
      <c r="B91" s="28" t="s">
        <v>93</v>
      </c>
      <c r="C91" s="13">
        <v>137</v>
      </c>
      <c r="D91" s="6">
        <f t="shared" si="2"/>
        <v>0.59184378780024194</v>
      </c>
      <c r="E91" s="26"/>
      <c r="F91" s="102"/>
      <c r="G91" s="103"/>
      <c r="H91" s="104"/>
      <c r="I91" s="108"/>
      <c r="J91" s="108"/>
      <c r="K91" s="105"/>
      <c r="L91" s="61"/>
      <c r="M91" s="56"/>
    </row>
    <row r="92" spans="2:13">
      <c r="B92" s="28" t="s">
        <v>94</v>
      </c>
      <c r="C92" s="13">
        <v>1</v>
      </c>
      <c r="D92" s="6">
        <f t="shared" si="2"/>
        <v>4.3200276481769485E-3</v>
      </c>
      <c r="E92" s="26"/>
      <c r="F92" s="102"/>
      <c r="G92" s="103"/>
      <c r="H92" s="104"/>
      <c r="I92" s="108"/>
      <c r="J92" s="108"/>
      <c r="K92" s="105"/>
      <c r="L92" s="61"/>
      <c r="M92" s="56"/>
    </row>
    <row r="93" spans="2:13" ht="26.25">
      <c r="B93" s="28" t="s">
        <v>95</v>
      </c>
      <c r="C93" s="13">
        <v>13</v>
      </c>
      <c r="D93" s="6">
        <f t="shared" si="2"/>
        <v>5.6160359426300335E-2</v>
      </c>
      <c r="E93" s="26"/>
      <c r="F93" s="102"/>
      <c r="G93" s="103"/>
      <c r="H93" s="104"/>
      <c r="I93" s="108"/>
      <c r="J93" s="108"/>
      <c r="K93" s="105"/>
      <c r="L93" s="61"/>
      <c r="M93" s="56"/>
    </row>
    <row r="94" spans="2:13" ht="26.25">
      <c r="B94" s="28" t="s">
        <v>96</v>
      </c>
      <c r="C94" s="13">
        <v>22</v>
      </c>
      <c r="D94" s="6">
        <f t="shared" si="2"/>
        <v>9.504060825989287E-2</v>
      </c>
      <c r="E94" s="26"/>
      <c r="F94" s="102"/>
      <c r="G94" s="103"/>
      <c r="H94" s="104"/>
      <c r="I94" s="108"/>
      <c r="J94" s="108"/>
      <c r="K94" s="105"/>
      <c r="L94" s="61"/>
      <c r="M94" s="56"/>
    </row>
    <row r="95" spans="2:13">
      <c r="B95" s="28" t="s">
        <v>97</v>
      </c>
      <c r="C95" s="13">
        <v>109</v>
      </c>
      <c r="D95" s="6">
        <f t="shared" si="2"/>
        <v>0.47088301365128737</v>
      </c>
      <c r="E95" s="26"/>
      <c r="F95" s="102"/>
      <c r="G95" s="103"/>
      <c r="H95" s="104"/>
      <c r="I95" s="108"/>
      <c r="J95" s="108"/>
      <c r="K95" s="105"/>
      <c r="L95" s="61"/>
      <c r="M95" s="56"/>
    </row>
    <row r="96" spans="2:13">
      <c r="B96" s="28" t="s">
        <v>98</v>
      </c>
      <c r="C96" s="13">
        <v>5</v>
      </c>
      <c r="D96" s="6">
        <f t="shared" si="2"/>
        <v>2.1600138240884741E-2</v>
      </c>
      <c r="E96" s="26"/>
      <c r="F96" s="102"/>
      <c r="G96" s="103"/>
      <c r="H96" s="104"/>
      <c r="I96" s="108"/>
      <c r="J96" s="108"/>
      <c r="K96" s="105"/>
      <c r="L96" s="61"/>
      <c r="M96" s="56"/>
    </row>
    <row r="97" spans="2:13">
      <c r="B97" s="28" t="s">
        <v>99</v>
      </c>
      <c r="C97" s="13">
        <v>546</v>
      </c>
      <c r="D97" s="6">
        <f t="shared" si="2"/>
        <v>2.3587350959046138</v>
      </c>
      <c r="E97" s="20"/>
      <c r="F97" s="102"/>
      <c r="G97" s="103"/>
      <c r="H97" s="104"/>
      <c r="I97" s="108"/>
      <c r="J97" s="108"/>
      <c r="K97" s="105"/>
      <c r="L97" s="61"/>
      <c r="M97" s="56"/>
    </row>
    <row r="98" spans="2:13">
      <c r="B98" s="28" t="s">
        <v>100</v>
      </c>
      <c r="C98" s="13">
        <v>10</v>
      </c>
      <c r="D98" s="6">
        <f t="shared" si="2"/>
        <v>4.3200276481769481E-2</v>
      </c>
      <c r="E98" s="26"/>
      <c r="F98" s="102"/>
      <c r="G98" s="103"/>
      <c r="H98" s="104"/>
      <c r="I98" s="105"/>
      <c r="J98" s="105"/>
      <c r="K98" s="105"/>
      <c r="L98" s="61"/>
      <c r="M98" s="56"/>
    </row>
    <row r="99" spans="2:13" ht="26.25">
      <c r="B99" s="28" t="s">
        <v>101</v>
      </c>
      <c r="C99" s="13">
        <v>5</v>
      </c>
      <c r="D99" s="6">
        <f t="shared" si="2"/>
        <v>2.1600138240884741E-2</v>
      </c>
      <c r="E99" s="26"/>
      <c r="F99" s="102"/>
      <c r="G99" s="103"/>
      <c r="H99" s="104"/>
      <c r="I99" s="108"/>
      <c r="J99" s="108"/>
      <c r="K99" s="105"/>
      <c r="L99" s="61"/>
      <c r="M99" s="56"/>
    </row>
    <row r="100" spans="2:13">
      <c r="B100" s="28" t="s">
        <v>102</v>
      </c>
      <c r="C100" s="13">
        <v>66</v>
      </c>
      <c r="D100" s="6">
        <f t="shared" si="2"/>
        <v>0.28512182477967862</v>
      </c>
      <c r="E100" s="26"/>
      <c r="F100" s="102"/>
      <c r="G100" s="103"/>
      <c r="H100" s="104"/>
      <c r="I100" s="108"/>
      <c r="J100" s="108"/>
      <c r="K100" s="105"/>
      <c r="L100" s="61"/>
      <c r="M100" s="56"/>
    </row>
    <row r="101" spans="2:13">
      <c r="B101" s="28" t="s">
        <v>103</v>
      </c>
      <c r="C101" s="13">
        <v>148</v>
      </c>
      <c r="D101" s="6">
        <f t="shared" si="2"/>
        <v>0.63936409193018839</v>
      </c>
      <c r="E101" s="26"/>
      <c r="F101" s="102"/>
      <c r="G101" s="103"/>
      <c r="H101" s="104"/>
      <c r="I101" s="108"/>
      <c r="J101" s="108"/>
      <c r="K101" s="105"/>
      <c r="L101" s="61"/>
      <c r="M101" s="56"/>
    </row>
    <row r="102" spans="2:13">
      <c r="B102" s="28" t="s">
        <v>104</v>
      </c>
      <c r="C102" s="13">
        <v>31</v>
      </c>
      <c r="D102" s="6">
        <f t="shared" si="2"/>
        <v>0.13392085709348539</v>
      </c>
      <c r="E102" s="26"/>
      <c r="F102" s="102"/>
      <c r="G102" s="103"/>
      <c r="H102" s="104"/>
      <c r="I102" s="108"/>
      <c r="J102" s="108"/>
      <c r="K102" s="105"/>
      <c r="L102" s="61"/>
      <c r="M102" s="56"/>
    </row>
    <row r="103" spans="2:13">
      <c r="B103" s="28" t="s">
        <v>105</v>
      </c>
      <c r="C103" s="13">
        <v>18</v>
      </c>
      <c r="D103" s="6">
        <f t="shared" si="2"/>
        <v>7.7760497667185069E-2</v>
      </c>
      <c r="E103" s="26"/>
      <c r="F103" s="102"/>
      <c r="G103" s="103"/>
      <c r="H103" s="104"/>
      <c r="I103" s="108"/>
      <c r="J103" s="108"/>
      <c r="K103" s="105"/>
      <c r="L103" s="61"/>
      <c r="M103" s="56"/>
    </row>
    <row r="104" spans="2:13" ht="26.25">
      <c r="B104" s="28" t="s">
        <v>106</v>
      </c>
      <c r="C104" s="13">
        <v>3</v>
      </c>
      <c r="D104" s="6">
        <f t="shared" si="2"/>
        <v>1.2960082944530845E-2</v>
      </c>
      <c r="E104" s="26"/>
      <c r="F104" s="102"/>
      <c r="G104" s="103"/>
      <c r="H104" s="104"/>
      <c r="I104" s="108"/>
      <c r="J104" s="108"/>
      <c r="K104" s="105"/>
      <c r="L104" s="61"/>
      <c r="M104" s="56"/>
    </row>
    <row r="105" spans="2:13">
      <c r="B105" s="28" t="s">
        <v>107</v>
      </c>
      <c r="C105" s="13">
        <v>14</v>
      </c>
      <c r="D105" s="6">
        <f t="shared" si="2"/>
        <v>6.0480387074477275E-2</v>
      </c>
      <c r="E105" s="26"/>
      <c r="F105" s="102"/>
      <c r="G105" s="103"/>
      <c r="H105" s="104"/>
      <c r="I105" s="108"/>
      <c r="J105" s="108"/>
      <c r="K105" s="105"/>
      <c r="L105" s="61"/>
      <c r="M105" s="56"/>
    </row>
    <row r="106" spans="2:13" ht="18" customHeight="1">
      <c r="B106" s="28" t="s">
        <v>108</v>
      </c>
      <c r="C106" s="13">
        <v>104</v>
      </c>
      <c r="D106" s="6">
        <f t="shared" si="2"/>
        <v>0.44928287541040268</v>
      </c>
      <c r="E106" s="26"/>
      <c r="F106" s="102"/>
      <c r="G106" s="103"/>
      <c r="H106" s="104"/>
      <c r="I106" s="108"/>
      <c r="J106" s="108"/>
      <c r="K106" s="105"/>
      <c r="L106" s="61"/>
      <c r="M106" s="56"/>
    </row>
    <row r="107" spans="2:13">
      <c r="B107" s="28" t="s">
        <v>109</v>
      </c>
      <c r="C107" s="13">
        <v>17</v>
      </c>
      <c r="D107" s="6">
        <f t="shared" si="2"/>
        <v>7.3440470019008122E-2</v>
      </c>
      <c r="E107" s="26"/>
      <c r="F107" s="102"/>
      <c r="G107" s="103"/>
      <c r="H107" s="104"/>
      <c r="I107" s="108"/>
      <c r="J107" s="108"/>
      <c r="K107" s="105"/>
      <c r="L107" s="61"/>
      <c r="M107" s="56"/>
    </row>
    <row r="108" spans="2:13">
      <c r="B108" s="28" t="s">
        <v>110</v>
      </c>
      <c r="C108" s="13">
        <v>141</v>
      </c>
      <c r="D108" s="6">
        <f t="shared" si="2"/>
        <v>0.60912389839294978</v>
      </c>
      <c r="E108" s="26"/>
      <c r="F108" s="102"/>
      <c r="G108" s="103"/>
      <c r="H108" s="104"/>
      <c r="I108" s="108"/>
      <c r="J108" s="108"/>
      <c r="K108" s="105"/>
      <c r="L108" s="61"/>
      <c r="M108" s="56"/>
    </row>
    <row r="109" spans="2:13">
      <c r="B109" s="28" t="s">
        <v>111</v>
      </c>
      <c r="C109" s="13">
        <v>24</v>
      </c>
      <c r="D109" s="6">
        <f t="shared" si="2"/>
        <v>0.10368066355624676</v>
      </c>
      <c r="E109" s="26"/>
      <c r="F109" s="102"/>
      <c r="G109" s="103"/>
      <c r="H109" s="104"/>
      <c r="I109" s="108"/>
      <c r="J109" s="108"/>
      <c r="K109" s="105"/>
      <c r="L109" s="61"/>
      <c r="M109" s="56"/>
    </row>
    <row r="110" spans="2:13">
      <c r="B110" s="30" t="s">
        <v>112</v>
      </c>
      <c r="C110" s="13">
        <v>2</v>
      </c>
      <c r="D110" s="6">
        <f t="shared" si="2"/>
        <v>8.6400552963538969E-3</v>
      </c>
      <c r="E110" s="26"/>
      <c r="F110" s="102"/>
      <c r="G110" s="103"/>
      <c r="H110" s="104"/>
      <c r="I110" s="108"/>
      <c r="J110" s="108"/>
      <c r="K110" s="105"/>
      <c r="L110" s="61"/>
      <c r="M110" s="56"/>
    </row>
    <row r="111" spans="2:13" ht="26.25">
      <c r="B111" s="28" t="s">
        <v>113</v>
      </c>
      <c r="C111" s="13">
        <v>7</v>
      </c>
      <c r="D111" s="6">
        <f t="shared" si="2"/>
        <v>3.0240193537238638E-2</v>
      </c>
      <c r="E111" s="26"/>
      <c r="F111" s="102"/>
      <c r="G111" s="103"/>
      <c r="H111" s="104"/>
      <c r="I111" s="108"/>
      <c r="J111" s="108"/>
      <c r="K111" s="105"/>
      <c r="L111" s="61"/>
      <c r="M111" s="56"/>
    </row>
    <row r="112" spans="2:13">
      <c r="B112" s="28" t="s">
        <v>114</v>
      </c>
      <c r="C112" s="13">
        <v>16</v>
      </c>
      <c r="D112" s="6">
        <f t="shared" si="2"/>
        <v>6.9120442370831175E-2</v>
      </c>
      <c r="E112" s="26"/>
      <c r="F112" s="102"/>
      <c r="G112" s="103"/>
      <c r="H112" s="104"/>
      <c r="I112" s="105"/>
      <c r="J112" s="105"/>
      <c r="K112" s="105"/>
      <c r="L112" s="61"/>
      <c r="M112" s="56"/>
    </row>
    <row r="113" spans="2:13">
      <c r="B113" s="28" t="s">
        <v>115</v>
      </c>
      <c r="C113" s="13">
        <v>542</v>
      </c>
      <c r="D113" s="6">
        <f t="shared" si="2"/>
        <v>2.341454985311906</v>
      </c>
      <c r="E113" s="20"/>
      <c r="F113" s="102"/>
      <c r="G113" s="103"/>
      <c r="H113" s="104"/>
      <c r="I113" s="108"/>
      <c r="J113" s="108"/>
      <c r="K113" s="105"/>
      <c r="L113" s="61"/>
      <c r="M113" s="56"/>
    </row>
    <row r="114" spans="2:13" ht="17.25" customHeight="1">
      <c r="B114" s="28" t="s">
        <v>116</v>
      </c>
      <c r="C114" s="13">
        <v>47</v>
      </c>
      <c r="D114" s="6">
        <f t="shared" si="2"/>
        <v>0.20304129946431657</v>
      </c>
      <c r="E114" s="26"/>
      <c r="F114" s="102"/>
      <c r="G114" s="103"/>
      <c r="H114" s="104"/>
      <c r="I114" s="108"/>
      <c r="J114" s="108"/>
      <c r="K114" s="105"/>
      <c r="L114" s="61"/>
      <c r="M114" s="56"/>
    </row>
    <row r="115" spans="2:13">
      <c r="B115" s="28" t="s">
        <v>117</v>
      </c>
      <c r="C115" s="13">
        <v>25</v>
      </c>
      <c r="D115" s="6">
        <f t="shared" si="2"/>
        <v>0.10800069120442371</v>
      </c>
      <c r="E115" s="26"/>
      <c r="F115" s="102"/>
      <c r="G115" s="103"/>
      <c r="H115" s="104"/>
      <c r="I115" s="108"/>
      <c r="J115" s="108"/>
      <c r="K115" s="105"/>
      <c r="L115" s="61"/>
      <c r="M115" s="56"/>
    </row>
    <row r="116" spans="2:13">
      <c r="B116" s="28" t="s">
        <v>118</v>
      </c>
      <c r="C116" s="13">
        <v>30</v>
      </c>
      <c r="D116" s="6">
        <f t="shared" si="2"/>
        <v>0.12960082944530846</v>
      </c>
      <c r="E116" s="26"/>
      <c r="F116" s="102"/>
      <c r="G116" s="103"/>
      <c r="H116" s="104"/>
      <c r="I116" s="108"/>
      <c r="J116" s="108"/>
      <c r="K116" s="105"/>
      <c r="L116" s="61"/>
      <c r="M116" s="56"/>
    </row>
    <row r="117" spans="2:13">
      <c r="B117" s="28" t="s">
        <v>119</v>
      </c>
      <c r="C117" s="13">
        <v>57</v>
      </c>
      <c r="D117" s="6">
        <f t="shared" si="2"/>
        <v>0.24624157594608603</v>
      </c>
      <c r="E117" s="26"/>
      <c r="F117" s="102"/>
      <c r="G117" s="103"/>
      <c r="H117" s="104"/>
      <c r="I117" s="105"/>
      <c r="J117" s="105"/>
      <c r="K117" s="105"/>
      <c r="L117" s="61"/>
      <c r="M117" s="56"/>
    </row>
    <row r="118" spans="2:13" ht="26.25">
      <c r="B118" s="28" t="s">
        <v>120</v>
      </c>
      <c r="C118" s="13">
        <v>561</v>
      </c>
      <c r="D118" s="6">
        <f t="shared" si="2"/>
        <v>2.4235355106272682</v>
      </c>
      <c r="E118" s="20"/>
      <c r="F118" s="102"/>
      <c r="G118" s="103"/>
      <c r="H118" s="104"/>
      <c r="I118" s="108"/>
      <c r="J118" s="108"/>
      <c r="K118" s="105"/>
      <c r="L118" s="61"/>
      <c r="M118" s="56"/>
    </row>
    <row r="119" spans="2:13">
      <c r="B119" s="28" t="s">
        <v>121</v>
      </c>
      <c r="C119" s="13">
        <v>127</v>
      </c>
      <c r="D119" s="6">
        <f t="shared" si="2"/>
        <v>0.54864351131847244</v>
      </c>
      <c r="E119" s="26"/>
      <c r="F119" s="102"/>
      <c r="G119" s="103"/>
      <c r="H119" s="104"/>
      <c r="I119" s="105"/>
      <c r="J119" s="105"/>
      <c r="K119" s="105"/>
      <c r="L119" s="61"/>
      <c r="M119" s="56"/>
    </row>
    <row r="120" spans="2:13">
      <c r="B120" s="28" t="s">
        <v>122</v>
      </c>
      <c r="C120" s="13">
        <v>328</v>
      </c>
      <c r="D120" s="6">
        <f t="shared" si="2"/>
        <v>1.4169690686020391</v>
      </c>
      <c r="E120" s="55"/>
      <c r="F120" s="102"/>
      <c r="G120" s="103"/>
      <c r="H120" s="104"/>
      <c r="I120" s="108"/>
      <c r="J120" s="108"/>
      <c r="K120" s="105"/>
      <c r="L120" s="61"/>
      <c r="M120" s="56"/>
    </row>
    <row r="121" spans="2:13">
      <c r="B121" s="28" t="s">
        <v>123</v>
      </c>
      <c r="C121" s="13">
        <v>89</v>
      </c>
      <c r="D121" s="6">
        <f t="shared" si="2"/>
        <v>0.38448246068774844</v>
      </c>
      <c r="E121" s="26"/>
      <c r="F121" s="102"/>
      <c r="G121" s="103"/>
      <c r="H121" s="104"/>
      <c r="I121" s="105"/>
      <c r="J121" s="105"/>
      <c r="K121" s="105"/>
      <c r="L121" s="61"/>
      <c r="M121" s="56"/>
    </row>
    <row r="122" spans="2:13">
      <c r="B122" s="28" t="s">
        <v>124</v>
      </c>
      <c r="C122" s="13">
        <v>423</v>
      </c>
      <c r="D122" s="6">
        <f t="shared" si="2"/>
        <v>1.827371695178849</v>
      </c>
      <c r="E122" s="20"/>
      <c r="F122" s="102"/>
      <c r="G122" s="103"/>
      <c r="H122" s="104"/>
      <c r="I122" s="108"/>
      <c r="J122" s="108"/>
      <c r="K122" s="105"/>
      <c r="L122" s="61"/>
      <c r="M122" s="56"/>
    </row>
    <row r="123" spans="2:13">
      <c r="B123" s="28" t="s">
        <v>125</v>
      </c>
      <c r="C123" s="13">
        <v>67</v>
      </c>
      <c r="D123" s="6">
        <f t="shared" si="2"/>
        <v>0.28944185242785553</v>
      </c>
      <c r="E123" s="26"/>
      <c r="F123" s="102"/>
      <c r="G123" s="103"/>
      <c r="H123" s="104"/>
      <c r="I123" s="108"/>
      <c r="J123" s="108"/>
      <c r="K123" s="105"/>
      <c r="L123" s="61"/>
      <c r="M123" s="56"/>
    </row>
    <row r="124" spans="2:13" ht="28.5" customHeight="1">
      <c r="B124" s="28" t="s">
        <v>126</v>
      </c>
      <c r="C124" s="13">
        <v>13</v>
      </c>
      <c r="D124" s="6">
        <f t="shared" si="2"/>
        <v>5.6160359426300335E-2</v>
      </c>
      <c r="E124" s="26"/>
      <c r="F124" s="102"/>
      <c r="G124" s="103"/>
      <c r="H124" s="104"/>
      <c r="I124" s="108"/>
      <c r="J124" s="108"/>
      <c r="K124" s="105"/>
      <c r="L124" s="61"/>
      <c r="M124" s="56"/>
    </row>
    <row r="125" spans="2:13">
      <c r="B125" s="28" t="s">
        <v>127</v>
      </c>
      <c r="C125" s="13">
        <v>23</v>
      </c>
      <c r="D125" s="6">
        <f t="shared" si="2"/>
        <v>9.9360635908069803E-2</v>
      </c>
      <c r="E125" s="26"/>
      <c r="F125" s="102"/>
      <c r="G125" s="103"/>
      <c r="H125" s="104"/>
      <c r="I125" s="108"/>
      <c r="J125" s="108"/>
      <c r="K125" s="105"/>
      <c r="L125" s="61"/>
      <c r="M125" s="56"/>
    </row>
    <row r="126" spans="2:13" ht="26.25">
      <c r="B126" s="28" t="s">
        <v>128</v>
      </c>
      <c r="C126" s="13">
        <v>48</v>
      </c>
      <c r="D126" s="6">
        <f t="shared" si="2"/>
        <v>0.20736132711249353</v>
      </c>
      <c r="E126" s="26"/>
      <c r="F126" s="102"/>
      <c r="G126" s="103"/>
      <c r="H126" s="104"/>
      <c r="I126" s="105"/>
      <c r="J126" s="105"/>
      <c r="K126" s="105"/>
      <c r="L126" s="61"/>
      <c r="M126" s="56"/>
    </row>
    <row r="127" spans="2:13" ht="26.25">
      <c r="B127" s="28" t="s">
        <v>129</v>
      </c>
      <c r="C127" s="13">
        <v>797</v>
      </c>
      <c r="D127" s="6">
        <f t="shared" si="2"/>
        <v>3.4430620355970278</v>
      </c>
      <c r="E127" s="20"/>
      <c r="F127" s="102"/>
      <c r="G127" s="103"/>
      <c r="H127" s="104"/>
      <c r="I127" s="108"/>
      <c r="J127" s="108"/>
      <c r="K127" s="105"/>
      <c r="L127" s="61"/>
      <c r="M127" s="56"/>
    </row>
    <row r="128" spans="2:13">
      <c r="B128" s="28" t="s">
        <v>130</v>
      </c>
      <c r="C128" s="13">
        <v>118</v>
      </c>
      <c r="D128" s="6">
        <f t="shared" si="2"/>
        <v>0.50976326248487991</v>
      </c>
      <c r="E128" s="26"/>
      <c r="F128" s="102"/>
      <c r="G128" s="103"/>
      <c r="H128" s="104"/>
      <c r="I128" s="108"/>
      <c r="J128" s="108"/>
      <c r="K128" s="105"/>
      <c r="L128" s="61"/>
      <c r="M128" s="56"/>
    </row>
    <row r="129" spans="2:13" ht="26.25">
      <c r="B129" s="28" t="s">
        <v>131</v>
      </c>
      <c r="C129" s="13">
        <v>13</v>
      </c>
      <c r="D129" s="6">
        <f t="shared" si="2"/>
        <v>5.6160359426300335E-2</v>
      </c>
      <c r="E129" s="26"/>
      <c r="F129" s="102"/>
      <c r="G129" s="103"/>
      <c r="H129" s="104"/>
      <c r="I129" s="108"/>
      <c r="J129" s="108"/>
      <c r="K129" s="105"/>
      <c r="L129" s="61"/>
      <c r="M129" s="56"/>
    </row>
    <row r="130" spans="2:13" ht="26.25">
      <c r="B130" s="28" t="s">
        <v>132</v>
      </c>
      <c r="C130" s="13">
        <v>93</v>
      </c>
      <c r="D130" s="6">
        <f t="shared" si="2"/>
        <v>0.40176257128045623</v>
      </c>
      <c r="E130" s="26"/>
      <c r="F130" s="102"/>
      <c r="G130" s="103"/>
      <c r="H130" s="104"/>
      <c r="I130" s="105"/>
      <c r="J130" s="105"/>
      <c r="K130" s="105"/>
      <c r="L130" s="61"/>
      <c r="M130" s="56"/>
    </row>
    <row r="131" spans="2:13" ht="17.25" customHeight="1">
      <c r="B131" s="28" t="s">
        <v>133</v>
      </c>
      <c r="C131" s="13">
        <v>294</v>
      </c>
      <c r="D131" s="6">
        <f t="shared" si="2"/>
        <v>1.2700881285640226</v>
      </c>
      <c r="E131" s="20"/>
      <c r="F131" s="102"/>
      <c r="G131" s="103"/>
      <c r="H131" s="104"/>
      <c r="I131" s="108"/>
      <c r="J131" s="108"/>
      <c r="K131" s="105"/>
      <c r="L131" s="61"/>
      <c r="M131" s="56"/>
    </row>
    <row r="132" spans="2:13">
      <c r="B132" s="28" t="s">
        <v>134</v>
      </c>
      <c r="C132" s="13">
        <v>88</v>
      </c>
      <c r="D132" s="6">
        <f t="shared" si="2"/>
        <v>0.38016243303957148</v>
      </c>
      <c r="E132" s="26"/>
      <c r="F132" s="102"/>
      <c r="G132" s="103"/>
      <c r="H132" s="104"/>
      <c r="I132" s="105"/>
      <c r="J132" s="105"/>
      <c r="K132" s="105"/>
      <c r="L132" s="61"/>
      <c r="M132" s="56"/>
    </row>
    <row r="133" spans="2:13" ht="26.25">
      <c r="B133" s="28" t="s">
        <v>135</v>
      </c>
      <c r="C133" s="13">
        <v>1369</v>
      </c>
      <c r="D133" s="6">
        <f t="shared" si="2"/>
        <v>5.9141178503542422</v>
      </c>
      <c r="E133" s="20"/>
      <c r="F133" s="102"/>
      <c r="G133" s="103"/>
      <c r="H133" s="104"/>
      <c r="I133" s="108"/>
      <c r="J133" s="108"/>
      <c r="K133" s="105"/>
      <c r="L133" s="61"/>
      <c r="M133" s="56"/>
    </row>
    <row r="134" spans="2:13" ht="26.25">
      <c r="B134" s="28" t="s">
        <v>136</v>
      </c>
      <c r="C134" s="13">
        <v>197</v>
      </c>
      <c r="D134" s="6">
        <f t="shared" si="2"/>
        <v>0.85104544669085891</v>
      </c>
      <c r="E134" s="26"/>
      <c r="F134" s="102"/>
      <c r="G134" s="103"/>
      <c r="H134" s="104"/>
      <c r="I134" s="108"/>
      <c r="J134" s="108"/>
      <c r="K134" s="105"/>
      <c r="L134" s="61"/>
      <c r="M134" s="56"/>
    </row>
    <row r="135" spans="2:13" ht="26.25">
      <c r="B135" s="28" t="s">
        <v>137</v>
      </c>
      <c r="C135" s="13">
        <v>38</v>
      </c>
      <c r="D135" s="6">
        <f t="shared" si="2"/>
        <v>0.16416105063072403</v>
      </c>
      <c r="E135" s="26"/>
      <c r="F135" s="102"/>
      <c r="G135" s="103"/>
      <c r="H135" s="104"/>
      <c r="I135" s="108"/>
      <c r="J135" s="108"/>
      <c r="K135" s="105"/>
      <c r="L135" s="61"/>
      <c r="M135" s="56"/>
    </row>
    <row r="136" spans="2:13" ht="39">
      <c r="B136" s="28" t="s">
        <v>138</v>
      </c>
      <c r="C136" s="13">
        <v>46</v>
      </c>
      <c r="D136" s="6">
        <f t="shared" si="2"/>
        <v>0.19872127181613961</v>
      </c>
      <c r="E136" s="26"/>
      <c r="F136" s="102"/>
      <c r="G136" s="103"/>
      <c r="H136" s="104"/>
      <c r="I136" s="108"/>
      <c r="J136" s="108"/>
      <c r="K136" s="105"/>
      <c r="L136" s="61"/>
      <c r="M136" s="56"/>
    </row>
    <row r="137" spans="2:13" ht="26.25">
      <c r="B137" s="28" t="s">
        <v>139</v>
      </c>
      <c r="C137" s="13">
        <v>181</v>
      </c>
      <c r="D137" s="6">
        <f t="shared" si="2"/>
        <v>0.78192500432002765</v>
      </c>
      <c r="E137" s="26"/>
      <c r="F137" s="102"/>
      <c r="G137" s="103"/>
      <c r="H137" s="104"/>
      <c r="I137" s="108"/>
      <c r="J137" s="108"/>
      <c r="K137" s="105"/>
      <c r="L137" s="61"/>
      <c r="M137" s="56"/>
    </row>
    <row r="138" spans="2:13" ht="31.5" customHeight="1">
      <c r="B138" s="28" t="s">
        <v>140</v>
      </c>
      <c r="C138" s="13">
        <v>23</v>
      </c>
      <c r="D138" s="6">
        <f t="shared" si="2"/>
        <v>9.9360635908069803E-2</v>
      </c>
      <c r="E138" s="26"/>
      <c r="F138" s="102"/>
      <c r="G138" s="103"/>
      <c r="H138" s="104"/>
      <c r="I138" s="105"/>
      <c r="J138" s="105"/>
      <c r="K138" s="105"/>
      <c r="L138" s="61"/>
      <c r="M138" s="56"/>
    </row>
    <row r="139" spans="2:13" ht="26.25">
      <c r="B139" s="28" t="s">
        <v>141</v>
      </c>
      <c r="C139" s="13">
        <v>238</v>
      </c>
      <c r="D139" s="6">
        <f t="shared" si="2"/>
        <v>1.0281665802661137</v>
      </c>
      <c r="E139" s="20"/>
      <c r="F139" s="102"/>
      <c r="G139" s="103"/>
      <c r="H139" s="104"/>
      <c r="I139" s="108"/>
      <c r="J139" s="108"/>
      <c r="K139" s="105"/>
      <c r="L139" s="61"/>
      <c r="M139" s="56"/>
    </row>
    <row r="140" spans="2:13">
      <c r="B140" s="28" t="s">
        <v>142</v>
      </c>
      <c r="C140" s="13">
        <v>11</v>
      </c>
      <c r="D140" s="6">
        <f t="shared" si="2"/>
        <v>4.7520304129946435E-2</v>
      </c>
      <c r="E140" s="26"/>
      <c r="F140" s="102"/>
      <c r="G140" s="103"/>
      <c r="H140" s="104"/>
      <c r="I140" s="108"/>
      <c r="J140" s="108"/>
      <c r="K140" s="105"/>
      <c r="L140" s="61"/>
      <c r="M140" s="56"/>
    </row>
    <row r="141" spans="2:13" ht="26.25">
      <c r="B141" s="28" t="s">
        <v>143</v>
      </c>
      <c r="C141" s="13">
        <v>15</v>
      </c>
      <c r="D141" s="6">
        <f t="shared" ref="D141:D204" si="3">C141/C$240*100</f>
        <v>6.4800414722654229E-2</v>
      </c>
      <c r="E141" s="26"/>
      <c r="F141" s="102"/>
      <c r="G141" s="103"/>
      <c r="H141" s="104"/>
      <c r="I141" s="108"/>
      <c r="J141" s="108"/>
      <c r="K141" s="105"/>
      <c r="L141" s="61"/>
      <c r="M141" s="56"/>
    </row>
    <row r="142" spans="2:13">
      <c r="B142" s="28" t="s">
        <v>144</v>
      </c>
      <c r="C142" s="13">
        <v>15</v>
      </c>
      <c r="D142" s="6">
        <f t="shared" si="3"/>
        <v>6.4800414722654229E-2</v>
      </c>
      <c r="E142" s="26"/>
      <c r="F142" s="102"/>
      <c r="G142" s="103"/>
      <c r="H142" s="104"/>
      <c r="I142" s="108"/>
      <c r="J142" s="108"/>
      <c r="K142" s="105"/>
      <c r="L142" s="61"/>
      <c r="M142" s="56"/>
    </row>
    <row r="143" spans="2:13">
      <c r="B143" s="31" t="s">
        <v>145</v>
      </c>
      <c r="C143" s="13">
        <v>3</v>
      </c>
      <c r="D143" s="6">
        <f t="shared" si="3"/>
        <v>1.2960082944530845E-2</v>
      </c>
      <c r="E143" s="26"/>
      <c r="F143" s="102"/>
      <c r="G143" s="103"/>
      <c r="H143" s="104"/>
      <c r="I143" s="108"/>
      <c r="J143" s="108"/>
      <c r="K143" s="105"/>
      <c r="L143" s="61"/>
      <c r="M143" s="56"/>
    </row>
    <row r="144" spans="2:13">
      <c r="B144" s="28" t="s">
        <v>146</v>
      </c>
      <c r="C144" s="13">
        <v>79</v>
      </c>
      <c r="D144" s="6">
        <f t="shared" si="3"/>
        <v>0.34128218420597889</v>
      </c>
      <c r="E144" s="26"/>
      <c r="F144" s="102"/>
      <c r="G144" s="103"/>
      <c r="H144" s="104"/>
      <c r="I144" s="105"/>
      <c r="J144" s="105"/>
      <c r="K144" s="105"/>
      <c r="L144" s="61"/>
      <c r="M144" s="56"/>
    </row>
    <row r="145" spans="2:13" ht="26.25">
      <c r="B145" s="28" t="s">
        <v>147</v>
      </c>
      <c r="C145" s="13">
        <v>575</v>
      </c>
      <c r="D145" s="6">
        <f t="shared" si="3"/>
        <v>2.4840158977017452</v>
      </c>
      <c r="E145" s="20"/>
      <c r="F145" s="102"/>
      <c r="G145" s="103"/>
      <c r="H145" s="104"/>
      <c r="I145" s="108"/>
      <c r="J145" s="108"/>
      <c r="K145" s="105"/>
      <c r="L145" s="61"/>
      <c r="M145" s="56"/>
    </row>
    <row r="146" spans="2:13">
      <c r="B146" s="28" t="s">
        <v>148</v>
      </c>
      <c r="C146" s="13">
        <v>2</v>
      </c>
      <c r="D146" s="6">
        <f t="shared" si="3"/>
        <v>8.6400552963538969E-3</v>
      </c>
      <c r="E146" s="26"/>
      <c r="F146" s="102"/>
      <c r="G146" s="103"/>
      <c r="H146" s="104"/>
      <c r="I146" s="108"/>
      <c r="J146" s="108"/>
      <c r="K146" s="105"/>
      <c r="L146" s="61"/>
      <c r="M146" s="56"/>
    </row>
    <row r="147" spans="2:13">
      <c r="B147" s="28" t="s">
        <v>149</v>
      </c>
      <c r="C147" s="13">
        <v>6</v>
      </c>
      <c r="D147" s="6">
        <f t="shared" si="3"/>
        <v>2.5920165889061691E-2</v>
      </c>
      <c r="E147" s="26"/>
      <c r="F147" s="102"/>
      <c r="G147" s="103"/>
      <c r="H147" s="104"/>
      <c r="I147" s="108"/>
      <c r="J147" s="108"/>
      <c r="K147" s="105"/>
      <c r="L147" s="61"/>
      <c r="M147" s="56"/>
    </row>
    <row r="148" spans="2:13">
      <c r="B148" s="77" t="s">
        <v>317</v>
      </c>
      <c r="C148" s="78">
        <v>2</v>
      </c>
      <c r="D148" s="6">
        <f t="shared" si="3"/>
        <v>8.6400552963538969E-3</v>
      </c>
      <c r="E148" s="26"/>
      <c r="F148" s="102"/>
      <c r="G148" s="103"/>
      <c r="H148" s="104"/>
      <c r="I148" s="108"/>
      <c r="J148" s="108"/>
      <c r="K148" s="105"/>
      <c r="L148" s="61"/>
      <c r="M148" s="56"/>
    </row>
    <row r="149" spans="2:13">
      <c r="B149" s="77" t="s">
        <v>318</v>
      </c>
      <c r="C149" s="78">
        <v>1</v>
      </c>
      <c r="D149" s="6">
        <f t="shared" si="3"/>
        <v>4.3200276481769485E-3</v>
      </c>
      <c r="E149" s="26"/>
      <c r="F149" s="102"/>
      <c r="G149" s="103"/>
      <c r="H149" s="104"/>
      <c r="I149" s="108"/>
      <c r="J149" s="108"/>
      <c r="K149" s="105"/>
      <c r="L149" s="61"/>
      <c r="M149" s="56"/>
    </row>
    <row r="150" spans="2:13">
      <c r="B150" s="28" t="s">
        <v>150</v>
      </c>
      <c r="C150" s="13">
        <v>12</v>
      </c>
      <c r="D150" s="6">
        <f t="shared" si="3"/>
        <v>5.1840331778123382E-2</v>
      </c>
      <c r="E150" s="26"/>
      <c r="F150" s="102"/>
      <c r="G150" s="103"/>
      <c r="H150" s="104"/>
      <c r="I150" s="108"/>
      <c r="J150" s="108"/>
      <c r="K150" s="105"/>
      <c r="L150" s="61"/>
      <c r="M150" s="56"/>
    </row>
    <row r="151" spans="2:13">
      <c r="B151" s="28" t="s">
        <v>151</v>
      </c>
      <c r="C151" s="13">
        <v>83</v>
      </c>
      <c r="D151" s="6">
        <f t="shared" si="3"/>
        <v>0.35856229479868673</v>
      </c>
      <c r="E151" s="26"/>
      <c r="F151" s="102"/>
      <c r="G151" s="103"/>
      <c r="H151" s="104"/>
      <c r="I151" s="108"/>
      <c r="J151" s="108"/>
      <c r="K151" s="105"/>
      <c r="L151" s="61"/>
      <c r="M151" s="56"/>
    </row>
    <row r="152" spans="2:13" ht="26.25">
      <c r="B152" s="28" t="s">
        <v>152</v>
      </c>
      <c r="C152" s="13">
        <v>17</v>
      </c>
      <c r="D152" s="6">
        <f t="shared" si="3"/>
        <v>7.3440470019008122E-2</v>
      </c>
      <c r="E152" s="26"/>
      <c r="F152" s="102"/>
      <c r="G152" s="103"/>
      <c r="H152" s="104"/>
      <c r="I152" s="108"/>
      <c r="J152" s="108"/>
      <c r="K152" s="105"/>
      <c r="L152" s="61"/>
      <c r="M152" s="56"/>
    </row>
    <row r="153" spans="2:13">
      <c r="B153" s="28" t="s">
        <v>153</v>
      </c>
      <c r="C153" s="13">
        <v>14</v>
      </c>
      <c r="D153" s="6">
        <f t="shared" si="3"/>
        <v>6.0480387074477275E-2</v>
      </c>
      <c r="E153" s="26"/>
      <c r="F153" s="102"/>
      <c r="G153" s="103"/>
      <c r="H153" s="104"/>
      <c r="I153" s="108"/>
      <c r="J153" s="108"/>
      <c r="K153" s="105"/>
      <c r="L153" s="61"/>
      <c r="M153" s="56"/>
    </row>
    <row r="154" spans="2:13">
      <c r="B154" s="28" t="s">
        <v>154</v>
      </c>
      <c r="C154" s="13">
        <v>99</v>
      </c>
      <c r="D154" s="6">
        <f t="shared" si="3"/>
        <v>0.42768273716951788</v>
      </c>
      <c r="E154" s="26"/>
      <c r="F154" s="102"/>
      <c r="G154" s="103"/>
      <c r="H154" s="104"/>
      <c r="I154" s="108"/>
      <c r="J154" s="108"/>
      <c r="K154" s="105"/>
      <c r="L154" s="61"/>
      <c r="M154" s="56"/>
    </row>
    <row r="155" spans="2:13" ht="26.25">
      <c r="B155" s="28" t="s">
        <v>155</v>
      </c>
      <c r="C155" s="13">
        <v>23</v>
      </c>
      <c r="D155" s="6">
        <f t="shared" si="3"/>
        <v>9.9360635908069803E-2</v>
      </c>
      <c r="E155" s="26"/>
      <c r="F155" s="102"/>
      <c r="G155" s="103"/>
      <c r="H155" s="104"/>
      <c r="I155" s="108"/>
      <c r="J155" s="108"/>
      <c r="K155" s="105"/>
      <c r="L155" s="61"/>
      <c r="M155" s="56"/>
    </row>
    <row r="156" spans="2:13">
      <c r="B156" s="77" t="s">
        <v>319</v>
      </c>
      <c r="C156" s="13">
        <v>6</v>
      </c>
      <c r="D156" s="6">
        <f t="shared" si="3"/>
        <v>2.5920165889061691E-2</v>
      </c>
      <c r="E156" s="26"/>
      <c r="F156" s="102"/>
      <c r="G156" s="103"/>
      <c r="H156" s="104"/>
      <c r="I156" s="108"/>
      <c r="J156" s="108"/>
      <c r="K156" s="105"/>
      <c r="L156" s="61"/>
      <c r="M156" s="56"/>
    </row>
    <row r="157" spans="2:13">
      <c r="B157" s="28" t="s">
        <v>156</v>
      </c>
      <c r="C157" s="13">
        <v>1</v>
      </c>
      <c r="D157" s="6">
        <f t="shared" si="3"/>
        <v>4.3200276481769485E-3</v>
      </c>
      <c r="E157" s="26"/>
      <c r="F157" s="102"/>
      <c r="G157" s="103"/>
      <c r="H157" s="104"/>
      <c r="I157" s="108"/>
      <c r="J157" s="108"/>
      <c r="K157" s="105"/>
      <c r="L157" s="61"/>
      <c r="M157" s="56"/>
    </row>
    <row r="158" spans="2:13">
      <c r="B158" s="28" t="s">
        <v>157</v>
      </c>
      <c r="C158" s="13">
        <v>542</v>
      </c>
      <c r="D158" s="6">
        <f t="shared" si="3"/>
        <v>2.341454985311906</v>
      </c>
      <c r="E158" s="20"/>
      <c r="F158" s="102"/>
      <c r="G158" s="103"/>
      <c r="H158" s="104"/>
      <c r="I158" s="108"/>
      <c r="J158" s="108"/>
      <c r="K158" s="105"/>
      <c r="L158" s="61"/>
      <c r="M158" s="56"/>
    </row>
    <row r="159" spans="2:13" ht="26.25">
      <c r="B159" s="28" t="s">
        <v>158</v>
      </c>
      <c r="C159" s="13">
        <v>106</v>
      </c>
      <c r="D159" s="6">
        <f t="shared" si="3"/>
        <v>0.45792293070675655</v>
      </c>
      <c r="E159" s="26"/>
      <c r="F159" s="102"/>
      <c r="G159" s="103"/>
      <c r="H159" s="104"/>
      <c r="I159" s="105"/>
      <c r="J159" s="105"/>
      <c r="K159" s="105"/>
      <c r="L159" s="61"/>
      <c r="M159" s="56"/>
    </row>
    <row r="160" spans="2:13">
      <c r="B160" s="28" t="s">
        <v>159</v>
      </c>
      <c r="C160" s="13">
        <v>334</v>
      </c>
      <c r="D160" s="6">
        <f t="shared" si="3"/>
        <v>1.4428892344911008</v>
      </c>
      <c r="E160" s="20"/>
      <c r="F160" s="102"/>
      <c r="G160" s="103"/>
      <c r="H160" s="104"/>
      <c r="I160" s="108"/>
      <c r="J160" s="108"/>
      <c r="K160" s="105"/>
      <c r="L160" s="61"/>
      <c r="M160" s="56"/>
    </row>
    <row r="161" spans="2:13">
      <c r="B161" s="28" t="s">
        <v>160</v>
      </c>
      <c r="C161" s="13">
        <v>2</v>
      </c>
      <c r="D161" s="6">
        <f t="shared" si="3"/>
        <v>8.6400552963538969E-3</v>
      </c>
      <c r="E161" s="26"/>
      <c r="F161" s="102"/>
      <c r="G161" s="103"/>
      <c r="H161" s="104"/>
      <c r="I161" s="105"/>
      <c r="J161" s="105"/>
      <c r="K161" s="105"/>
      <c r="L161" s="61"/>
      <c r="M161" s="56"/>
    </row>
    <row r="162" spans="2:13">
      <c r="B162" s="28" t="s">
        <v>161</v>
      </c>
      <c r="C162" s="13">
        <v>16</v>
      </c>
      <c r="D162" s="6">
        <f t="shared" si="3"/>
        <v>6.9120442370831175E-2</v>
      </c>
      <c r="E162" s="26"/>
      <c r="F162" s="102"/>
      <c r="G162" s="103"/>
      <c r="H162" s="104"/>
      <c r="I162" s="108"/>
      <c r="J162" s="108"/>
      <c r="K162" s="105"/>
      <c r="L162" s="61"/>
      <c r="M162" s="56"/>
    </row>
    <row r="163" spans="2:13" ht="26.25">
      <c r="B163" s="28" t="s">
        <v>162</v>
      </c>
      <c r="C163" s="13">
        <v>8</v>
      </c>
      <c r="D163" s="6">
        <f t="shared" si="3"/>
        <v>3.4560221185415588E-2</v>
      </c>
      <c r="E163" s="26"/>
      <c r="F163" s="102"/>
      <c r="G163" s="103"/>
      <c r="H163" s="104"/>
      <c r="I163" s="108"/>
      <c r="J163" s="108"/>
      <c r="K163" s="105"/>
      <c r="L163" s="61"/>
      <c r="M163" s="56"/>
    </row>
    <row r="164" spans="2:13">
      <c r="B164" s="28" t="s">
        <v>163</v>
      </c>
      <c r="C164" s="13">
        <v>5</v>
      </c>
      <c r="D164" s="6">
        <f t="shared" si="3"/>
        <v>2.1600138240884741E-2</v>
      </c>
      <c r="E164" s="26"/>
      <c r="F164" s="102"/>
      <c r="G164" s="103"/>
      <c r="H164" s="104"/>
      <c r="I164" s="108"/>
      <c r="J164" s="108"/>
      <c r="K164" s="105"/>
      <c r="L164" s="61"/>
      <c r="M164" s="56"/>
    </row>
    <row r="165" spans="2:13">
      <c r="B165" s="28" t="s">
        <v>164</v>
      </c>
      <c r="C165" s="13">
        <v>24</v>
      </c>
      <c r="D165" s="6">
        <f t="shared" si="3"/>
        <v>0.10368066355624676</v>
      </c>
      <c r="E165" s="26"/>
      <c r="F165" s="102"/>
      <c r="G165" s="103"/>
      <c r="H165" s="104"/>
      <c r="I165" s="108"/>
      <c r="J165" s="108"/>
      <c r="K165" s="105"/>
      <c r="L165" s="61"/>
      <c r="M165" s="56"/>
    </row>
    <row r="166" spans="2:13">
      <c r="B166" s="28" t="s">
        <v>165</v>
      </c>
      <c r="C166" s="13">
        <v>3</v>
      </c>
      <c r="D166" s="6">
        <f t="shared" si="3"/>
        <v>1.2960082944530845E-2</v>
      </c>
      <c r="E166" s="26"/>
      <c r="F166" s="102"/>
      <c r="G166" s="103"/>
      <c r="H166" s="104"/>
      <c r="I166" s="108"/>
      <c r="J166" s="108"/>
      <c r="K166" s="105"/>
      <c r="L166" s="61"/>
      <c r="M166" s="56"/>
    </row>
    <row r="167" spans="2:13">
      <c r="B167" s="28" t="s">
        <v>166</v>
      </c>
      <c r="C167" s="13">
        <v>6</v>
      </c>
      <c r="D167" s="6">
        <f t="shared" si="3"/>
        <v>2.5920165889061691E-2</v>
      </c>
      <c r="E167" s="26"/>
      <c r="F167" s="102"/>
      <c r="G167" s="103"/>
      <c r="H167" s="104"/>
      <c r="I167" s="108"/>
      <c r="J167" s="108"/>
      <c r="K167" s="105"/>
      <c r="L167" s="61"/>
      <c r="M167" s="56"/>
    </row>
    <row r="168" spans="2:13" ht="26.25">
      <c r="B168" s="28" t="s">
        <v>167</v>
      </c>
      <c r="C168" s="13">
        <v>27</v>
      </c>
      <c r="D168" s="6">
        <f t="shared" si="3"/>
        <v>0.11664074650077762</v>
      </c>
      <c r="E168" s="26"/>
      <c r="F168" s="102"/>
      <c r="G168" s="103"/>
      <c r="H168" s="104"/>
      <c r="I168" s="108"/>
      <c r="J168" s="108"/>
      <c r="K168" s="105"/>
      <c r="L168" s="61"/>
      <c r="M168" s="56"/>
    </row>
    <row r="169" spans="2:13" ht="26.25">
      <c r="B169" s="79" t="s">
        <v>320</v>
      </c>
      <c r="C169" s="13">
        <v>1</v>
      </c>
      <c r="D169" s="6">
        <f t="shared" si="3"/>
        <v>4.3200276481769485E-3</v>
      </c>
      <c r="E169" s="26"/>
      <c r="F169" s="102"/>
      <c r="G169" s="103"/>
      <c r="H169" s="104"/>
      <c r="I169" s="108"/>
      <c r="J169" s="108"/>
      <c r="K169" s="105"/>
      <c r="L169" s="61"/>
      <c r="M169" s="56"/>
    </row>
    <row r="170" spans="2:13">
      <c r="B170" s="28" t="s">
        <v>168</v>
      </c>
      <c r="C170" s="13">
        <v>15</v>
      </c>
      <c r="D170" s="6">
        <f t="shared" si="3"/>
        <v>6.4800414722654229E-2</v>
      </c>
      <c r="E170" s="26"/>
      <c r="F170" s="102"/>
      <c r="G170" s="103"/>
      <c r="H170" s="104"/>
      <c r="I170" s="108"/>
      <c r="J170" s="108"/>
      <c r="K170" s="105"/>
      <c r="L170" s="61"/>
      <c r="M170" s="56"/>
    </row>
    <row r="171" spans="2:13">
      <c r="B171" s="28" t="s">
        <v>169</v>
      </c>
      <c r="C171" s="13">
        <v>43</v>
      </c>
      <c r="D171" s="6">
        <f t="shared" si="3"/>
        <v>0.18576118887160878</v>
      </c>
      <c r="E171" s="26"/>
      <c r="F171" s="102"/>
      <c r="G171" s="103"/>
      <c r="H171" s="104"/>
      <c r="I171" s="108"/>
      <c r="J171" s="108"/>
      <c r="K171" s="105"/>
      <c r="L171" s="61"/>
      <c r="M171" s="56"/>
    </row>
    <row r="172" spans="2:13">
      <c r="B172" s="28" t="s">
        <v>170</v>
      </c>
      <c r="C172" s="13">
        <v>2</v>
      </c>
      <c r="D172" s="6">
        <f t="shared" si="3"/>
        <v>8.6400552963538969E-3</v>
      </c>
      <c r="E172" s="26"/>
      <c r="F172" s="102"/>
      <c r="G172" s="103"/>
      <c r="H172" s="104"/>
      <c r="I172" s="108"/>
      <c r="J172" s="108"/>
      <c r="K172" s="105"/>
      <c r="L172" s="61"/>
      <c r="M172" s="56"/>
    </row>
    <row r="173" spans="2:13">
      <c r="B173" s="31" t="s">
        <v>171</v>
      </c>
      <c r="C173" s="13">
        <v>6</v>
      </c>
      <c r="D173" s="6">
        <f t="shared" si="3"/>
        <v>2.5920165889061691E-2</v>
      </c>
      <c r="E173" s="26"/>
      <c r="F173" s="102"/>
      <c r="G173" s="103"/>
      <c r="H173" s="104"/>
      <c r="I173" s="108"/>
      <c r="J173" s="108"/>
      <c r="K173" s="105"/>
      <c r="L173" s="61"/>
      <c r="M173" s="56"/>
    </row>
    <row r="174" spans="2:13">
      <c r="B174" s="28" t="s">
        <v>172</v>
      </c>
      <c r="C174" s="13">
        <v>10</v>
      </c>
      <c r="D174" s="6">
        <f t="shared" si="3"/>
        <v>4.3200276481769481E-2</v>
      </c>
      <c r="E174" s="26"/>
      <c r="F174" s="102"/>
      <c r="G174" s="103"/>
      <c r="H174" s="104"/>
      <c r="I174" s="108"/>
      <c r="J174" s="108"/>
      <c r="K174" s="105"/>
      <c r="L174" s="61"/>
      <c r="M174" s="56"/>
    </row>
    <row r="175" spans="2:13">
      <c r="B175" s="31" t="s">
        <v>173</v>
      </c>
      <c r="C175" s="13">
        <v>8</v>
      </c>
      <c r="D175" s="6">
        <f t="shared" si="3"/>
        <v>3.4560221185415588E-2</v>
      </c>
      <c r="E175" s="26"/>
      <c r="F175" s="102"/>
      <c r="G175" s="103"/>
      <c r="H175" s="104"/>
      <c r="I175" s="108"/>
      <c r="J175" s="108"/>
      <c r="K175" s="105"/>
      <c r="L175" s="61"/>
      <c r="M175" s="56"/>
    </row>
    <row r="176" spans="2:13">
      <c r="B176" s="28" t="s">
        <v>174</v>
      </c>
      <c r="C176" s="13">
        <v>2</v>
      </c>
      <c r="D176" s="6">
        <f t="shared" si="3"/>
        <v>8.6400552963538969E-3</v>
      </c>
      <c r="E176" s="26"/>
      <c r="F176" s="102"/>
      <c r="G176" s="103"/>
      <c r="H176" s="104"/>
      <c r="I176" s="108"/>
      <c r="J176" s="108"/>
      <c r="K176" s="105"/>
      <c r="L176" s="61"/>
      <c r="M176" s="56"/>
    </row>
    <row r="177" spans="2:13">
      <c r="B177" s="28" t="s">
        <v>175</v>
      </c>
      <c r="C177" s="13">
        <v>11</v>
      </c>
      <c r="D177" s="6">
        <f t="shared" si="3"/>
        <v>4.7520304129946435E-2</v>
      </c>
      <c r="E177" s="26"/>
      <c r="F177" s="102"/>
      <c r="G177" s="103"/>
      <c r="H177" s="104"/>
      <c r="I177" s="108"/>
      <c r="J177" s="108"/>
      <c r="K177" s="105"/>
      <c r="L177" s="61"/>
      <c r="M177" s="56"/>
    </row>
    <row r="178" spans="2:13">
      <c r="B178" s="28" t="s">
        <v>176</v>
      </c>
      <c r="C178" s="13">
        <v>23</v>
      </c>
      <c r="D178" s="6">
        <f t="shared" si="3"/>
        <v>9.9360635908069803E-2</v>
      </c>
      <c r="E178" s="26"/>
      <c r="F178" s="102"/>
      <c r="G178" s="103"/>
      <c r="H178" s="104"/>
      <c r="I178" s="108"/>
      <c r="J178" s="108"/>
      <c r="K178" s="105"/>
      <c r="L178" s="61"/>
      <c r="M178" s="56"/>
    </row>
    <row r="179" spans="2:13" ht="26.25">
      <c r="B179" s="28" t="s">
        <v>177</v>
      </c>
      <c r="C179" s="13">
        <v>32</v>
      </c>
      <c r="D179" s="6">
        <f t="shared" si="3"/>
        <v>0.13824088474166235</v>
      </c>
      <c r="E179" s="26"/>
      <c r="F179" s="102"/>
      <c r="G179" s="103"/>
      <c r="H179" s="104"/>
      <c r="I179" s="108"/>
      <c r="J179" s="108"/>
      <c r="K179" s="105"/>
      <c r="L179" s="61"/>
      <c r="M179" s="56"/>
    </row>
    <row r="180" spans="2:13">
      <c r="B180" s="28" t="s">
        <v>178</v>
      </c>
      <c r="C180" s="13">
        <v>14</v>
      </c>
      <c r="D180" s="6">
        <f t="shared" si="3"/>
        <v>6.0480387074477275E-2</v>
      </c>
      <c r="E180" s="26"/>
      <c r="F180" s="102"/>
      <c r="G180" s="103"/>
      <c r="H180" s="104"/>
      <c r="I180" s="108"/>
      <c r="J180" s="108"/>
      <c r="K180" s="105"/>
      <c r="L180" s="61"/>
      <c r="M180" s="56"/>
    </row>
    <row r="181" spans="2:13" ht="26.25">
      <c r="B181" s="28" t="s">
        <v>179</v>
      </c>
      <c r="C181" s="13">
        <v>43</v>
      </c>
      <c r="D181" s="6">
        <f t="shared" si="3"/>
        <v>0.18576118887160878</v>
      </c>
      <c r="E181" s="26"/>
      <c r="F181" s="102"/>
      <c r="G181" s="103"/>
      <c r="H181" s="104"/>
      <c r="I181" s="108"/>
      <c r="J181" s="108"/>
      <c r="K181" s="105"/>
      <c r="L181" s="61"/>
      <c r="M181" s="56"/>
    </row>
    <row r="182" spans="2:13">
      <c r="B182" s="28" t="s">
        <v>180</v>
      </c>
      <c r="C182" s="13">
        <v>14</v>
      </c>
      <c r="D182" s="6">
        <f t="shared" si="3"/>
        <v>6.0480387074477275E-2</v>
      </c>
      <c r="E182" s="26"/>
      <c r="F182" s="102"/>
      <c r="G182" s="103"/>
      <c r="H182" s="104"/>
      <c r="I182" s="108"/>
      <c r="J182" s="108"/>
      <c r="K182" s="105"/>
      <c r="L182" s="61"/>
      <c r="M182" s="56"/>
    </row>
    <row r="183" spans="2:13" ht="26.25">
      <c r="B183" s="28" t="s">
        <v>181</v>
      </c>
      <c r="C183" s="13">
        <v>10</v>
      </c>
      <c r="D183" s="6">
        <f t="shared" si="3"/>
        <v>4.3200276481769481E-2</v>
      </c>
      <c r="E183" s="26"/>
      <c r="F183" s="102"/>
      <c r="G183" s="103"/>
      <c r="H183" s="104"/>
      <c r="I183" s="108"/>
      <c r="J183" s="108"/>
      <c r="K183" s="105"/>
      <c r="L183" s="61"/>
      <c r="M183" s="56"/>
    </row>
    <row r="184" spans="2:13" ht="26.25">
      <c r="B184" s="28" t="s">
        <v>321</v>
      </c>
      <c r="C184" s="13">
        <v>2</v>
      </c>
      <c r="D184" s="6">
        <f t="shared" si="3"/>
        <v>8.6400552963538969E-3</v>
      </c>
      <c r="E184" s="26"/>
      <c r="F184" s="102"/>
      <c r="G184" s="103"/>
      <c r="H184" s="104"/>
      <c r="I184" s="108"/>
      <c r="J184" s="108"/>
      <c r="K184" s="105"/>
      <c r="L184" s="61"/>
      <c r="M184" s="56"/>
    </row>
    <row r="185" spans="2:13">
      <c r="B185" s="28" t="s">
        <v>182</v>
      </c>
      <c r="C185" s="13">
        <v>17</v>
      </c>
      <c r="D185" s="6">
        <f t="shared" si="3"/>
        <v>7.3440470019008122E-2</v>
      </c>
      <c r="E185" s="26"/>
      <c r="F185" s="102"/>
      <c r="G185" s="103"/>
      <c r="H185" s="104"/>
      <c r="I185" s="108"/>
      <c r="J185" s="108"/>
      <c r="K185" s="105"/>
      <c r="L185" s="61"/>
      <c r="M185" s="56"/>
    </row>
    <row r="186" spans="2:13">
      <c r="B186" s="77" t="s">
        <v>322</v>
      </c>
      <c r="C186" s="80">
        <v>2</v>
      </c>
      <c r="D186" s="6">
        <f t="shared" si="3"/>
        <v>8.6400552963538969E-3</v>
      </c>
      <c r="E186" s="26"/>
      <c r="F186" s="102"/>
      <c r="G186" s="103"/>
      <c r="H186" s="104"/>
      <c r="I186" s="108"/>
      <c r="J186" s="108"/>
      <c r="K186" s="105"/>
      <c r="L186" s="61"/>
      <c r="M186" s="56"/>
    </row>
    <row r="187" spans="2:13">
      <c r="B187" s="28" t="s">
        <v>183</v>
      </c>
      <c r="C187" s="13">
        <v>2</v>
      </c>
      <c r="D187" s="6">
        <f t="shared" si="3"/>
        <v>8.6400552963538969E-3</v>
      </c>
      <c r="E187" s="26"/>
      <c r="F187" s="102"/>
      <c r="G187" s="103"/>
      <c r="H187" s="104"/>
      <c r="I187" s="108"/>
      <c r="J187" s="108"/>
      <c r="K187" s="105"/>
      <c r="L187" s="61"/>
      <c r="M187" s="56"/>
    </row>
    <row r="188" spans="2:13">
      <c r="B188" s="28" t="s">
        <v>184</v>
      </c>
      <c r="C188" s="13">
        <v>1</v>
      </c>
      <c r="D188" s="6">
        <f t="shared" si="3"/>
        <v>4.3200276481769485E-3</v>
      </c>
      <c r="E188" s="26"/>
      <c r="F188" s="102"/>
      <c r="G188" s="103"/>
      <c r="H188" s="104"/>
      <c r="I188" s="108"/>
      <c r="J188" s="108"/>
      <c r="K188" s="105"/>
      <c r="L188" s="61"/>
      <c r="M188" s="56"/>
    </row>
    <row r="189" spans="2:13" ht="26.25">
      <c r="B189" s="28" t="s">
        <v>185</v>
      </c>
      <c r="C189" s="13">
        <v>35</v>
      </c>
      <c r="D189" s="6">
        <f t="shared" si="3"/>
        <v>0.15120096768619318</v>
      </c>
      <c r="E189" s="26"/>
      <c r="F189" s="102"/>
      <c r="G189" s="103"/>
      <c r="H189" s="104"/>
      <c r="I189" s="108"/>
      <c r="J189" s="108"/>
      <c r="K189" s="105"/>
      <c r="L189" s="61"/>
      <c r="M189" s="56"/>
    </row>
    <row r="190" spans="2:13">
      <c r="B190" s="28" t="s">
        <v>186</v>
      </c>
      <c r="C190" s="13">
        <v>9</v>
      </c>
      <c r="D190" s="6">
        <f t="shared" si="3"/>
        <v>3.8880248833592534E-2</v>
      </c>
      <c r="E190" s="26"/>
      <c r="F190" s="102"/>
      <c r="G190" s="103"/>
      <c r="H190" s="104"/>
      <c r="I190" s="108"/>
      <c r="J190" s="108"/>
      <c r="K190" s="105"/>
      <c r="L190" s="61"/>
      <c r="M190" s="56"/>
    </row>
    <row r="191" spans="2:13">
      <c r="B191" s="28" t="s">
        <v>187</v>
      </c>
      <c r="C191" s="13">
        <v>2</v>
      </c>
      <c r="D191" s="6">
        <f t="shared" si="3"/>
        <v>8.6400552963538969E-3</v>
      </c>
      <c r="E191" s="26"/>
      <c r="F191" s="102"/>
      <c r="G191" s="103"/>
      <c r="H191" s="104"/>
      <c r="I191" s="108"/>
      <c r="J191" s="108"/>
      <c r="K191" s="105"/>
      <c r="L191" s="61"/>
      <c r="M191" s="56"/>
    </row>
    <row r="192" spans="2:13">
      <c r="B192" s="28" t="s">
        <v>188</v>
      </c>
      <c r="C192" s="13">
        <v>3</v>
      </c>
      <c r="D192" s="6">
        <f t="shared" si="3"/>
        <v>1.2960082944530845E-2</v>
      </c>
      <c r="E192" s="26"/>
      <c r="F192" s="102"/>
      <c r="G192" s="103"/>
      <c r="H192" s="104"/>
      <c r="I192" s="108"/>
      <c r="J192" s="108"/>
      <c r="K192" s="105"/>
      <c r="L192" s="61"/>
      <c r="M192" s="56"/>
    </row>
    <row r="193" spans="2:13">
      <c r="B193" s="28" t="s">
        <v>189</v>
      </c>
      <c r="C193" s="13">
        <v>62</v>
      </c>
      <c r="D193" s="6">
        <f t="shared" si="3"/>
        <v>0.26784171418697078</v>
      </c>
      <c r="E193" s="26"/>
      <c r="F193" s="102"/>
      <c r="G193" s="103"/>
      <c r="H193" s="104"/>
      <c r="I193" s="108"/>
      <c r="J193" s="108"/>
      <c r="K193" s="105"/>
      <c r="L193" s="61"/>
      <c r="M193" s="56"/>
    </row>
    <row r="194" spans="2:13" ht="24" customHeight="1">
      <c r="B194" s="28" t="s">
        <v>190</v>
      </c>
      <c r="C194" s="13">
        <v>12</v>
      </c>
      <c r="D194" s="6">
        <f t="shared" si="3"/>
        <v>5.1840331778123382E-2</v>
      </c>
      <c r="E194" s="26"/>
      <c r="F194" s="102"/>
      <c r="G194" s="103"/>
      <c r="H194" s="104"/>
      <c r="I194" s="108"/>
      <c r="J194" s="108"/>
      <c r="K194" s="105"/>
      <c r="L194" s="61"/>
      <c r="M194" s="56"/>
    </row>
    <row r="195" spans="2:13">
      <c r="B195" s="28" t="s">
        <v>191</v>
      </c>
      <c r="C195" s="13">
        <v>1</v>
      </c>
      <c r="D195" s="6">
        <f t="shared" si="3"/>
        <v>4.3200276481769485E-3</v>
      </c>
      <c r="E195" s="26"/>
      <c r="F195" s="102"/>
      <c r="G195" s="103"/>
      <c r="H195" s="104"/>
      <c r="I195" s="108"/>
      <c r="J195" s="108"/>
      <c r="K195" s="105"/>
      <c r="L195" s="61"/>
      <c r="M195" s="56"/>
    </row>
    <row r="196" spans="2:13">
      <c r="B196" s="28" t="s">
        <v>192</v>
      </c>
      <c r="C196" s="13">
        <v>1215</v>
      </c>
      <c r="D196" s="6">
        <f t="shared" si="3"/>
        <v>5.2488335925349929</v>
      </c>
      <c r="E196" s="20"/>
      <c r="F196" s="102"/>
      <c r="G196" s="103"/>
      <c r="H196" s="104"/>
      <c r="I196" s="108"/>
      <c r="J196" s="108"/>
      <c r="K196" s="105"/>
      <c r="L196" s="61"/>
      <c r="M196" s="56"/>
    </row>
    <row r="197" spans="2:13">
      <c r="B197" s="28" t="s">
        <v>193</v>
      </c>
      <c r="C197" s="13">
        <v>32</v>
      </c>
      <c r="D197" s="6">
        <f t="shared" si="3"/>
        <v>0.13824088474166235</v>
      </c>
      <c r="E197" s="26"/>
      <c r="F197" s="102"/>
      <c r="G197" s="103"/>
      <c r="H197" s="104"/>
      <c r="I197" s="108"/>
      <c r="J197" s="108"/>
      <c r="K197" s="105"/>
      <c r="L197" s="61"/>
      <c r="M197" s="56"/>
    </row>
    <row r="198" spans="2:13">
      <c r="B198" s="28" t="s">
        <v>194</v>
      </c>
      <c r="C198" s="13">
        <v>3</v>
      </c>
      <c r="D198" s="6">
        <f t="shared" si="3"/>
        <v>1.2960082944530845E-2</v>
      </c>
      <c r="E198" s="26"/>
      <c r="F198" s="102"/>
      <c r="G198" s="103"/>
      <c r="H198" s="104"/>
      <c r="I198" s="108"/>
      <c r="J198" s="108"/>
      <c r="K198" s="105"/>
      <c r="L198" s="61"/>
      <c r="M198" s="56"/>
    </row>
    <row r="199" spans="2:13" ht="24">
      <c r="B199" s="77" t="s">
        <v>323</v>
      </c>
      <c r="C199" s="80">
        <v>6</v>
      </c>
      <c r="D199" s="6">
        <f t="shared" si="3"/>
        <v>2.5920165889061691E-2</v>
      </c>
      <c r="E199" s="26"/>
      <c r="F199" s="102"/>
      <c r="G199" s="103"/>
      <c r="H199" s="104"/>
      <c r="I199" s="105"/>
      <c r="J199" s="105"/>
      <c r="K199" s="105"/>
      <c r="L199" s="61"/>
      <c r="M199" s="56"/>
    </row>
    <row r="200" spans="2:13">
      <c r="B200" s="28" t="s">
        <v>195</v>
      </c>
      <c r="C200" s="13">
        <v>107</v>
      </c>
      <c r="D200" s="6">
        <f t="shared" si="3"/>
        <v>0.46224295835493345</v>
      </c>
      <c r="E200" s="26"/>
      <c r="F200" s="102"/>
      <c r="G200" s="103"/>
      <c r="H200" s="104"/>
      <c r="I200" s="108"/>
      <c r="J200" s="108"/>
      <c r="K200" s="105"/>
      <c r="L200" s="61"/>
      <c r="M200" s="56"/>
    </row>
    <row r="201" spans="2:13">
      <c r="B201" s="28" t="s">
        <v>196</v>
      </c>
      <c r="C201" s="13">
        <v>4</v>
      </c>
      <c r="D201" s="6">
        <f t="shared" si="3"/>
        <v>1.7280110592707794E-2</v>
      </c>
      <c r="E201" s="26"/>
      <c r="F201" s="102"/>
      <c r="G201" s="103"/>
      <c r="H201" s="104"/>
      <c r="I201" s="108"/>
      <c r="J201" s="108"/>
      <c r="K201" s="105"/>
      <c r="L201" s="61"/>
      <c r="M201" s="56"/>
    </row>
    <row r="202" spans="2:13">
      <c r="B202" s="31" t="s">
        <v>197</v>
      </c>
      <c r="C202" s="13">
        <v>2</v>
      </c>
      <c r="D202" s="6">
        <f t="shared" si="3"/>
        <v>8.6400552963538969E-3</v>
      </c>
      <c r="E202" s="26"/>
      <c r="F202" s="102"/>
      <c r="G202" s="103"/>
      <c r="H202" s="104"/>
      <c r="I202" s="108"/>
      <c r="J202" s="108"/>
      <c r="K202" s="105"/>
      <c r="L202" s="61"/>
      <c r="M202" s="56"/>
    </row>
    <row r="203" spans="2:13" ht="19.5" customHeight="1">
      <c r="B203" s="28" t="s">
        <v>198</v>
      </c>
      <c r="C203" s="13">
        <v>21</v>
      </c>
      <c r="D203" s="6">
        <f t="shared" si="3"/>
        <v>9.0720580611715909E-2</v>
      </c>
      <c r="E203" s="26"/>
      <c r="F203" s="102"/>
      <c r="G203" s="103"/>
      <c r="H203" s="104"/>
      <c r="I203" s="108"/>
      <c r="J203" s="108"/>
      <c r="K203" s="105"/>
      <c r="L203" s="61"/>
      <c r="M203" s="56"/>
    </row>
    <row r="204" spans="2:13">
      <c r="B204" s="28" t="s">
        <v>199</v>
      </c>
      <c r="C204" s="13">
        <v>410</v>
      </c>
      <c r="D204" s="6">
        <f t="shared" si="3"/>
        <v>1.7712113357525487</v>
      </c>
      <c r="E204" s="20"/>
      <c r="F204" s="102"/>
      <c r="G204" s="103"/>
      <c r="H204" s="104"/>
      <c r="I204" s="108"/>
      <c r="J204" s="108"/>
      <c r="K204" s="105"/>
      <c r="L204" s="61"/>
      <c r="M204" s="56"/>
    </row>
    <row r="205" spans="2:13">
      <c r="B205" s="28" t="s">
        <v>200</v>
      </c>
      <c r="C205" s="13">
        <v>85</v>
      </c>
      <c r="D205" s="6">
        <f t="shared" ref="D205:D240" si="4">C205/C$240*100</f>
        <v>0.3672023500950406</v>
      </c>
      <c r="E205" s="26"/>
      <c r="F205" s="102"/>
      <c r="G205" s="103"/>
      <c r="H205" s="104"/>
      <c r="I205" s="108"/>
      <c r="J205" s="108"/>
      <c r="K205" s="105"/>
      <c r="L205" s="61"/>
      <c r="M205" s="56"/>
    </row>
    <row r="206" spans="2:13">
      <c r="B206" s="28" t="s">
        <v>201</v>
      </c>
      <c r="C206" s="13">
        <v>16</v>
      </c>
      <c r="D206" s="6">
        <f t="shared" si="4"/>
        <v>6.9120442370831175E-2</v>
      </c>
      <c r="E206" s="26"/>
      <c r="F206" s="102"/>
      <c r="G206" s="103"/>
      <c r="H206" s="104"/>
      <c r="I206" s="108"/>
      <c r="J206" s="108"/>
      <c r="K206" s="105"/>
      <c r="L206" s="61"/>
      <c r="M206" s="56"/>
    </row>
    <row r="207" spans="2:13">
      <c r="B207" s="28" t="s">
        <v>202</v>
      </c>
      <c r="C207" s="13">
        <v>1</v>
      </c>
      <c r="D207" s="6">
        <f t="shared" si="4"/>
        <v>4.3200276481769485E-3</v>
      </c>
      <c r="E207" s="26"/>
      <c r="F207" s="102"/>
      <c r="G207" s="103"/>
      <c r="H207" s="104"/>
      <c r="I207" s="108"/>
      <c r="J207" s="108"/>
      <c r="K207" s="105"/>
      <c r="L207" s="61"/>
      <c r="M207" s="56"/>
    </row>
    <row r="208" spans="2:13" ht="17.25" customHeight="1">
      <c r="B208" s="28" t="s">
        <v>203</v>
      </c>
      <c r="C208" s="13">
        <v>122</v>
      </c>
      <c r="D208" s="6">
        <f t="shared" si="4"/>
        <v>0.52704337307758775</v>
      </c>
      <c r="E208" s="26"/>
      <c r="F208" s="102"/>
      <c r="G208" s="103"/>
      <c r="H208" s="104"/>
      <c r="I208" s="108"/>
      <c r="J208" s="108"/>
      <c r="K208" s="105"/>
      <c r="L208" s="61"/>
      <c r="M208" s="56"/>
    </row>
    <row r="209" spans="2:13">
      <c r="B209" s="28" t="s">
        <v>204</v>
      </c>
      <c r="C209" s="13">
        <v>919</v>
      </c>
      <c r="D209" s="6">
        <f t="shared" si="4"/>
        <v>3.9701054086746157</v>
      </c>
      <c r="E209" s="20"/>
      <c r="F209" s="102"/>
      <c r="G209" s="103"/>
      <c r="H209" s="104"/>
      <c r="I209" s="108"/>
      <c r="J209" s="108"/>
      <c r="K209" s="105"/>
      <c r="L209" s="61"/>
      <c r="M209" s="56"/>
    </row>
    <row r="210" spans="2:13">
      <c r="B210" s="28" t="s">
        <v>205</v>
      </c>
      <c r="C210" s="13">
        <v>103</v>
      </c>
      <c r="D210" s="6">
        <f t="shared" si="4"/>
        <v>0.44496284776222567</v>
      </c>
      <c r="E210" s="26"/>
      <c r="F210" s="102"/>
      <c r="G210" s="103"/>
      <c r="H210" s="104"/>
      <c r="I210" s="108"/>
      <c r="J210" s="108"/>
      <c r="K210" s="105"/>
      <c r="L210" s="61"/>
      <c r="M210" s="56"/>
    </row>
    <row r="211" spans="2:13">
      <c r="B211" s="28" t="s">
        <v>206</v>
      </c>
      <c r="C211" s="13">
        <v>37</v>
      </c>
      <c r="D211" s="6">
        <f t="shared" si="4"/>
        <v>0.1598410229825471</v>
      </c>
      <c r="E211" s="26"/>
      <c r="F211" s="102"/>
      <c r="G211" s="103"/>
      <c r="H211" s="104"/>
      <c r="I211" s="105"/>
      <c r="J211" s="105"/>
      <c r="K211" s="105"/>
      <c r="L211" s="61"/>
      <c r="M211" s="56"/>
    </row>
    <row r="212" spans="2:13">
      <c r="B212" s="28" t="s">
        <v>207</v>
      </c>
      <c r="C212" s="13">
        <v>32</v>
      </c>
      <c r="D212" s="6">
        <f t="shared" si="4"/>
        <v>0.13824088474166235</v>
      </c>
      <c r="E212" s="26"/>
      <c r="F212" s="102"/>
      <c r="G212" s="103"/>
      <c r="H212" s="104"/>
      <c r="I212" s="108"/>
      <c r="J212" s="108"/>
      <c r="K212" s="105"/>
      <c r="L212" s="61"/>
      <c r="M212" s="56"/>
    </row>
    <row r="213" spans="2:13">
      <c r="B213" s="28" t="s">
        <v>208</v>
      </c>
      <c r="C213" s="13">
        <v>56</v>
      </c>
      <c r="D213" s="6">
        <f t="shared" si="4"/>
        <v>0.2419215482979091</v>
      </c>
      <c r="E213" s="26"/>
      <c r="F213" s="102"/>
      <c r="G213" s="103"/>
      <c r="H213" s="104"/>
      <c r="I213" s="108"/>
      <c r="J213" s="108"/>
      <c r="K213" s="105"/>
      <c r="L213" s="61"/>
      <c r="M213" s="56"/>
    </row>
    <row r="214" spans="2:13">
      <c r="B214" s="28" t="s">
        <v>209</v>
      </c>
      <c r="C214" s="13">
        <v>41</v>
      </c>
      <c r="D214" s="6">
        <f t="shared" si="4"/>
        <v>0.17712113357525489</v>
      </c>
      <c r="E214" s="26"/>
      <c r="F214" s="102"/>
      <c r="G214" s="103"/>
      <c r="H214" s="104"/>
      <c r="I214" s="108"/>
      <c r="J214" s="108"/>
      <c r="K214" s="105"/>
      <c r="L214" s="61"/>
      <c r="M214" s="56"/>
    </row>
    <row r="215" spans="2:13">
      <c r="B215" s="28" t="s">
        <v>210</v>
      </c>
      <c r="C215" s="13">
        <v>39</v>
      </c>
      <c r="D215" s="6">
        <f t="shared" si="4"/>
        <v>0.16848107827890099</v>
      </c>
      <c r="E215" s="26"/>
      <c r="F215" s="102"/>
      <c r="G215" s="103"/>
      <c r="H215" s="104"/>
      <c r="I215" s="108"/>
      <c r="J215" s="108"/>
      <c r="K215" s="105"/>
      <c r="L215" s="61"/>
      <c r="M215" s="56"/>
    </row>
    <row r="216" spans="2:13">
      <c r="B216" s="28" t="s">
        <v>211</v>
      </c>
      <c r="C216" s="13">
        <v>93</v>
      </c>
      <c r="D216" s="6">
        <f t="shared" si="4"/>
        <v>0.40176257128045623</v>
      </c>
      <c r="E216" s="26"/>
      <c r="F216" s="102"/>
      <c r="G216" s="103"/>
      <c r="H216" s="104"/>
      <c r="I216" s="108"/>
      <c r="J216" s="108"/>
      <c r="K216" s="105"/>
      <c r="L216" s="61"/>
      <c r="M216" s="56"/>
    </row>
    <row r="217" spans="2:13">
      <c r="B217" s="28" t="s">
        <v>212</v>
      </c>
      <c r="C217" s="13">
        <v>8</v>
      </c>
      <c r="D217" s="6">
        <f t="shared" si="4"/>
        <v>3.4560221185415588E-2</v>
      </c>
      <c r="E217" s="26"/>
      <c r="F217" s="102"/>
      <c r="G217" s="103"/>
      <c r="H217" s="104"/>
      <c r="I217" s="108"/>
      <c r="J217" s="108"/>
      <c r="K217" s="105"/>
      <c r="L217" s="61"/>
      <c r="M217" s="56"/>
    </row>
    <row r="218" spans="2:13">
      <c r="B218" s="28" t="s">
        <v>213</v>
      </c>
      <c r="C218" s="29">
        <v>1127</v>
      </c>
      <c r="D218" s="6">
        <f t="shared" si="4"/>
        <v>4.8686711594954204</v>
      </c>
      <c r="E218" s="20"/>
      <c r="F218" s="102"/>
      <c r="G218" s="103"/>
      <c r="H218" s="104"/>
      <c r="I218" s="108"/>
      <c r="J218" s="108"/>
      <c r="K218" s="105"/>
      <c r="L218" s="61"/>
      <c r="M218" s="56"/>
    </row>
    <row r="219" spans="2:13">
      <c r="B219" s="28" t="s">
        <v>214</v>
      </c>
      <c r="C219" s="13">
        <v>68</v>
      </c>
      <c r="D219" s="6">
        <f t="shared" si="4"/>
        <v>0.29376188007603249</v>
      </c>
      <c r="E219" s="26"/>
      <c r="F219" s="102"/>
      <c r="G219" s="103"/>
      <c r="H219" s="104"/>
      <c r="I219" s="108"/>
      <c r="J219" s="108"/>
      <c r="K219" s="105"/>
      <c r="L219" s="61"/>
      <c r="M219" s="56"/>
    </row>
    <row r="220" spans="2:13">
      <c r="B220" s="28" t="s">
        <v>215</v>
      </c>
      <c r="C220" s="13">
        <v>150</v>
      </c>
      <c r="D220" s="6">
        <f t="shared" si="4"/>
        <v>0.64800414722654232</v>
      </c>
      <c r="E220" s="26"/>
      <c r="F220" s="102"/>
      <c r="G220" s="103"/>
      <c r="H220" s="104"/>
      <c r="I220" s="105"/>
      <c r="J220" s="105"/>
      <c r="K220" s="105"/>
      <c r="L220" s="61"/>
      <c r="M220" s="56"/>
    </row>
    <row r="221" spans="2:13" ht="26.25">
      <c r="B221" s="28" t="s">
        <v>216</v>
      </c>
      <c r="C221" s="13">
        <v>75</v>
      </c>
      <c r="D221" s="6">
        <f t="shared" si="4"/>
        <v>0.32400207361327116</v>
      </c>
      <c r="E221" s="26"/>
      <c r="F221" s="102"/>
      <c r="G221" s="103"/>
      <c r="H221" s="104"/>
      <c r="I221" s="108"/>
      <c r="J221" s="108"/>
      <c r="K221" s="105"/>
      <c r="L221" s="61"/>
      <c r="M221" s="56"/>
    </row>
    <row r="222" spans="2:13" ht="39.75" customHeight="1">
      <c r="B222" s="28" t="s">
        <v>217</v>
      </c>
      <c r="C222" s="13">
        <v>28</v>
      </c>
      <c r="D222" s="6">
        <f t="shared" si="4"/>
        <v>0.12096077414895455</v>
      </c>
      <c r="E222" s="26"/>
      <c r="F222" s="102"/>
      <c r="G222" s="103"/>
      <c r="H222" s="104"/>
      <c r="I222" s="108"/>
      <c r="J222" s="108"/>
      <c r="K222" s="105"/>
      <c r="L222" s="61"/>
      <c r="M222" s="56"/>
    </row>
    <row r="223" spans="2:13" ht="27" customHeight="1">
      <c r="B223" s="28" t="s">
        <v>218</v>
      </c>
      <c r="C223" s="13">
        <v>53</v>
      </c>
      <c r="D223" s="6">
        <f t="shared" si="4"/>
        <v>0.22896146535337827</v>
      </c>
      <c r="E223" s="26"/>
      <c r="F223" s="102"/>
      <c r="G223" s="103"/>
      <c r="H223" s="104"/>
      <c r="I223" s="108"/>
      <c r="J223" s="108"/>
      <c r="K223" s="105"/>
      <c r="L223" s="61"/>
      <c r="M223" s="56"/>
    </row>
    <row r="224" spans="2:13" ht="26.25">
      <c r="B224" s="28" t="s">
        <v>219</v>
      </c>
      <c r="C224" s="13">
        <v>44</v>
      </c>
      <c r="D224" s="6">
        <f t="shared" si="4"/>
        <v>0.19008121651978574</v>
      </c>
      <c r="E224" s="26"/>
      <c r="F224" s="102"/>
      <c r="G224" s="103"/>
      <c r="H224" s="104"/>
      <c r="I224" s="108"/>
      <c r="J224" s="108"/>
      <c r="K224" s="105"/>
      <c r="L224" s="61"/>
      <c r="M224" s="56"/>
    </row>
    <row r="225" spans="2:13" ht="26.25">
      <c r="B225" s="28" t="s">
        <v>220</v>
      </c>
      <c r="C225" s="13">
        <v>84</v>
      </c>
      <c r="D225" s="6">
        <f t="shared" si="4"/>
        <v>0.36288232244686364</v>
      </c>
      <c r="E225" s="26"/>
      <c r="F225" s="102"/>
      <c r="G225" s="103"/>
      <c r="H225" s="104"/>
      <c r="I225" s="108"/>
      <c r="J225" s="108"/>
      <c r="K225" s="105"/>
      <c r="L225" s="61"/>
      <c r="M225" s="56"/>
    </row>
    <row r="226" spans="2:13">
      <c r="B226" s="28" t="s">
        <v>221</v>
      </c>
      <c r="C226" s="13">
        <v>158</v>
      </c>
      <c r="D226" s="6">
        <f t="shared" si="4"/>
        <v>0.68256436841195778</v>
      </c>
      <c r="E226" s="26"/>
      <c r="F226" s="102"/>
      <c r="G226" s="103"/>
      <c r="H226" s="104"/>
      <c r="I226" s="108"/>
      <c r="J226" s="108"/>
      <c r="K226" s="105"/>
      <c r="L226" s="61"/>
      <c r="M226" s="56"/>
    </row>
    <row r="227" spans="2:13">
      <c r="B227" s="28" t="s">
        <v>222</v>
      </c>
      <c r="C227" s="13">
        <v>16</v>
      </c>
      <c r="D227" s="6">
        <f t="shared" si="4"/>
        <v>6.9120442370831175E-2</v>
      </c>
      <c r="E227" s="26"/>
      <c r="F227" s="102"/>
      <c r="G227" s="103"/>
      <c r="H227" s="104"/>
      <c r="I227" s="108"/>
      <c r="J227" s="108"/>
      <c r="K227" s="105"/>
      <c r="L227" s="61"/>
      <c r="M227" s="56"/>
    </row>
    <row r="228" spans="2:13" ht="26.25">
      <c r="B228" s="28" t="s">
        <v>223</v>
      </c>
      <c r="C228" s="13">
        <v>22</v>
      </c>
      <c r="D228" s="6">
        <f t="shared" si="4"/>
        <v>9.504060825989287E-2</v>
      </c>
      <c r="E228" s="26"/>
      <c r="F228" s="102"/>
      <c r="G228" s="103"/>
      <c r="H228" s="104"/>
      <c r="I228" s="108"/>
      <c r="J228" s="108"/>
      <c r="K228" s="105"/>
      <c r="L228" s="61"/>
      <c r="M228" s="56"/>
    </row>
    <row r="229" spans="2:13">
      <c r="B229" s="28" t="s">
        <v>224</v>
      </c>
      <c r="C229" s="13">
        <v>33</v>
      </c>
      <c r="D229" s="6">
        <f t="shared" si="4"/>
        <v>0.14256091238983931</v>
      </c>
      <c r="E229" s="26"/>
      <c r="F229" s="102"/>
      <c r="G229" s="103"/>
      <c r="H229" s="104"/>
      <c r="I229" s="108"/>
      <c r="J229" s="108"/>
      <c r="K229" s="105"/>
      <c r="L229" s="61"/>
      <c r="M229" s="56"/>
    </row>
    <row r="230" spans="2:13">
      <c r="B230" s="28" t="s">
        <v>225</v>
      </c>
      <c r="C230" s="13">
        <v>153</v>
      </c>
      <c r="D230" s="6">
        <f t="shared" si="4"/>
        <v>0.66096423017107309</v>
      </c>
      <c r="E230" s="26"/>
      <c r="F230" s="102"/>
      <c r="G230" s="103"/>
      <c r="H230" s="104"/>
      <c r="I230" s="108"/>
      <c r="J230" s="108"/>
      <c r="K230" s="105"/>
      <c r="L230" s="61"/>
      <c r="M230" s="56"/>
    </row>
    <row r="231" spans="2:13">
      <c r="B231" s="28" t="s">
        <v>226</v>
      </c>
      <c r="C231" s="13">
        <v>30</v>
      </c>
      <c r="D231" s="6">
        <f t="shared" si="4"/>
        <v>0.12960082944530846</v>
      </c>
      <c r="E231" s="26"/>
      <c r="F231" s="102"/>
      <c r="G231" s="103"/>
      <c r="H231" s="104"/>
      <c r="I231" s="108"/>
      <c r="J231" s="108"/>
      <c r="K231" s="105"/>
      <c r="L231" s="61"/>
      <c r="M231" s="56"/>
    </row>
    <row r="232" spans="2:13" ht="26.25">
      <c r="B232" s="28" t="s">
        <v>227</v>
      </c>
      <c r="C232" s="13">
        <v>5</v>
      </c>
      <c r="D232" s="6">
        <f t="shared" si="4"/>
        <v>2.1600138240884741E-2</v>
      </c>
      <c r="E232" s="26"/>
      <c r="F232" s="102"/>
      <c r="G232" s="103"/>
      <c r="H232" s="104"/>
      <c r="I232" s="108"/>
      <c r="J232" s="108"/>
      <c r="K232" s="105"/>
      <c r="L232" s="61"/>
      <c r="M232" s="56"/>
    </row>
    <row r="233" spans="2:13">
      <c r="B233" s="28" t="s">
        <v>228</v>
      </c>
      <c r="C233" s="13">
        <v>2</v>
      </c>
      <c r="D233" s="6">
        <f t="shared" si="4"/>
        <v>8.6400552963538969E-3</v>
      </c>
      <c r="E233" s="26"/>
      <c r="F233" s="102"/>
      <c r="G233" s="103"/>
      <c r="H233" s="104"/>
      <c r="I233" s="108"/>
      <c r="J233" s="108"/>
      <c r="K233" s="105"/>
      <c r="L233" s="61"/>
      <c r="M233" s="56"/>
    </row>
    <row r="234" spans="2:13">
      <c r="B234" s="28" t="s">
        <v>229</v>
      </c>
      <c r="C234" s="13">
        <v>30</v>
      </c>
      <c r="D234" s="6">
        <f t="shared" si="4"/>
        <v>0.12960082944530846</v>
      </c>
      <c r="E234" s="26"/>
      <c r="F234" s="102"/>
      <c r="G234" s="103"/>
      <c r="H234" s="104"/>
      <c r="I234" s="108"/>
      <c r="J234" s="108"/>
      <c r="K234" s="105"/>
      <c r="L234" s="61"/>
      <c r="M234" s="56"/>
    </row>
    <row r="235" spans="2:13">
      <c r="B235" s="28" t="s">
        <v>230</v>
      </c>
      <c r="C235" s="13">
        <v>14</v>
      </c>
      <c r="D235" s="6">
        <f t="shared" si="4"/>
        <v>6.0480387074477275E-2</v>
      </c>
      <c r="E235" s="26"/>
      <c r="F235" s="102"/>
      <c r="G235" s="103"/>
      <c r="H235" s="104"/>
      <c r="I235" s="108"/>
      <c r="J235" s="108"/>
      <c r="K235" s="105"/>
      <c r="L235" s="61"/>
      <c r="M235" s="56"/>
    </row>
    <row r="236" spans="2:13" ht="26.25">
      <c r="B236" s="28" t="s">
        <v>231</v>
      </c>
      <c r="C236" s="13">
        <v>28</v>
      </c>
      <c r="D236" s="6">
        <f t="shared" si="4"/>
        <v>0.12096077414895455</v>
      </c>
      <c r="E236" s="26"/>
      <c r="F236" s="102"/>
      <c r="G236" s="103"/>
      <c r="H236" s="104"/>
      <c r="I236" s="108"/>
      <c r="J236" s="108"/>
      <c r="K236" s="105"/>
      <c r="L236" s="61"/>
      <c r="M236" s="56"/>
    </row>
    <row r="237" spans="2:13">
      <c r="B237" s="28" t="s">
        <v>232</v>
      </c>
      <c r="C237" s="13">
        <v>266</v>
      </c>
      <c r="D237" s="6">
        <f t="shared" si="4"/>
        <v>1.1491273544150682</v>
      </c>
      <c r="E237" s="26"/>
      <c r="F237" s="102"/>
      <c r="G237" s="103"/>
      <c r="H237" s="104"/>
      <c r="I237" s="108"/>
      <c r="J237" s="108"/>
      <c r="K237" s="105"/>
      <c r="L237" s="61"/>
      <c r="M237" s="56"/>
    </row>
    <row r="238" spans="2:13" ht="26.25">
      <c r="B238" s="28" t="s">
        <v>233</v>
      </c>
      <c r="C238" s="13">
        <v>42</v>
      </c>
      <c r="D238" s="6">
        <f t="shared" si="4"/>
        <v>0.18144116122343182</v>
      </c>
      <c r="E238" s="26"/>
      <c r="F238" s="102"/>
      <c r="G238" s="103"/>
      <c r="H238" s="104"/>
      <c r="I238" s="108"/>
      <c r="J238" s="108"/>
      <c r="K238" s="105"/>
      <c r="L238" s="61"/>
      <c r="M238" s="56"/>
    </row>
    <row r="239" spans="2:13" ht="18" customHeight="1">
      <c r="B239" s="28" t="s">
        <v>234</v>
      </c>
      <c r="C239" s="13">
        <v>8</v>
      </c>
      <c r="D239" s="6">
        <f t="shared" si="4"/>
        <v>3.4560221185415588E-2</v>
      </c>
      <c r="E239" s="26"/>
      <c r="F239" s="102"/>
      <c r="G239" s="103"/>
      <c r="H239" s="104"/>
      <c r="I239" s="105"/>
      <c r="J239" s="105"/>
      <c r="K239" s="105"/>
      <c r="L239" s="61"/>
      <c r="M239" s="56"/>
    </row>
    <row r="240" spans="2:13">
      <c r="B240" s="18" t="s">
        <v>6</v>
      </c>
      <c r="C240" s="73">
        <f>SUM(C13:C239)</f>
        <v>23148</v>
      </c>
      <c r="D240" s="70">
        <f t="shared" si="4"/>
        <v>100</v>
      </c>
      <c r="E240" s="20"/>
      <c r="F240" s="102"/>
      <c r="G240" s="103"/>
      <c r="H240" s="104"/>
      <c r="I240" s="108"/>
      <c r="J240" s="108"/>
      <c r="K240" s="105"/>
      <c r="L240" s="61"/>
      <c r="M240" s="56"/>
    </row>
    <row r="241" spans="6:12">
      <c r="F241" s="102"/>
      <c r="G241" s="103"/>
      <c r="H241" s="104"/>
      <c r="I241" s="108"/>
      <c r="J241" s="108"/>
      <c r="K241" s="105"/>
      <c r="L241" s="61"/>
    </row>
    <row r="242" spans="6:12">
      <c r="F242" s="102"/>
      <c r="G242" s="103"/>
      <c r="H242" s="104"/>
      <c r="I242" s="105"/>
      <c r="J242" s="105"/>
      <c r="K242" s="106"/>
      <c r="L242" s="61"/>
    </row>
    <row r="243" spans="6:12">
      <c r="F243" s="91"/>
      <c r="G243" s="91"/>
      <c r="H243" s="110"/>
      <c r="I243" s="91"/>
      <c r="J243" s="91"/>
      <c r="K243" s="91"/>
    </row>
    <row r="244" spans="6:12">
      <c r="F244" s="91"/>
      <c r="G244" s="91"/>
      <c r="H244" s="91"/>
      <c r="I244" s="91"/>
      <c r="J244" s="91"/>
      <c r="K244" s="91"/>
    </row>
  </sheetData>
  <mergeCells count="2">
    <mergeCell ref="B11:D11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3" workbookViewId="0">
      <selection activeCell="B19" sqref="B19:D19"/>
    </sheetView>
  </sheetViews>
  <sheetFormatPr baseColWidth="10" defaultColWidth="9.140625" defaultRowHeight="15"/>
  <cols>
    <col min="2" max="2" width="22.85546875" customWidth="1"/>
    <col min="3" max="3" width="12.28515625" customWidth="1"/>
  </cols>
  <sheetData>
    <row r="1" spans="1:13" ht="15.75" customHeight="1"/>
    <row r="2" spans="1:13">
      <c r="A2" s="64"/>
      <c r="B2" s="136" t="s">
        <v>246</v>
      </c>
      <c r="C2" s="136"/>
      <c r="D2" s="136"/>
      <c r="G2" s="86"/>
      <c r="H2" s="86"/>
      <c r="I2" s="86"/>
      <c r="J2" s="86"/>
      <c r="K2" s="86"/>
      <c r="L2" s="86"/>
      <c r="M2" s="62"/>
    </row>
    <row r="3" spans="1:13">
      <c r="B3" s="35" t="s">
        <v>247</v>
      </c>
      <c r="C3" s="24" t="s">
        <v>2</v>
      </c>
      <c r="D3" s="25" t="s">
        <v>3</v>
      </c>
      <c r="G3" s="87"/>
      <c r="H3" s="87"/>
      <c r="I3" s="81"/>
      <c r="J3" s="81"/>
      <c r="K3" s="81"/>
      <c r="L3" s="81"/>
      <c r="M3" s="62"/>
    </row>
    <row r="4" spans="1:13">
      <c r="B4" s="14" t="s">
        <v>248</v>
      </c>
      <c r="C4" s="5">
        <v>1635</v>
      </c>
      <c r="D4" s="6">
        <f>C4/$C$16*100</f>
        <v>7.0632452047693111</v>
      </c>
      <c r="G4" s="88"/>
      <c r="H4" s="82"/>
      <c r="I4" s="83"/>
      <c r="J4" s="84"/>
      <c r="K4" s="84"/>
      <c r="L4" s="84"/>
      <c r="M4" s="62"/>
    </row>
    <row r="5" spans="1:13">
      <c r="B5" s="14" t="s">
        <v>249</v>
      </c>
      <c r="C5" s="5">
        <v>1792</v>
      </c>
      <c r="D5" s="6">
        <f t="shared" ref="D5:D16" si="0">C5/$C$16*100</f>
        <v>7.7414895455330912</v>
      </c>
      <c r="G5" s="88"/>
      <c r="H5" s="82"/>
      <c r="I5" s="83"/>
      <c r="J5" s="84"/>
      <c r="K5" s="84"/>
      <c r="L5" s="84"/>
      <c r="M5" s="62"/>
    </row>
    <row r="6" spans="1:13">
      <c r="B6" s="14" t="s">
        <v>250</v>
      </c>
      <c r="C6" s="5">
        <v>1996</v>
      </c>
      <c r="D6" s="6">
        <f t="shared" si="0"/>
        <v>8.6227751857611885</v>
      </c>
      <c r="G6" s="88"/>
      <c r="H6" s="82"/>
      <c r="I6" s="83"/>
      <c r="J6" s="84"/>
      <c r="K6" s="84"/>
      <c r="L6" s="84"/>
      <c r="M6" s="62"/>
    </row>
    <row r="7" spans="1:13">
      <c r="B7" s="14" t="s">
        <v>251</v>
      </c>
      <c r="C7" s="5">
        <v>1938</v>
      </c>
      <c r="D7" s="6">
        <f t="shared" si="0"/>
        <v>8.3722135821669266</v>
      </c>
      <c r="G7" s="88"/>
      <c r="H7" s="82"/>
      <c r="I7" s="83"/>
      <c r="J7" s="84"/>
      <c r="K7" s="84"/>
      <c r="L7" s="84"/>
      <c r="M7" s="62"/>
    </row>
    <row r="8" spans="1:13">
      <c r="B8" s="14" t="s">
        <v>252</v>
      </c>
      <c r="C8" s="5">
        <v>2182</v>
      </c>
      <c r="D8" s="6">
        <f t="shared" si="0"/>
        <v>9.4263003283221014</v>
      </c>
      <c r="G8" s="88"/>
      <c r="H8" s="82"/>
      <c r="I8" s="83"/>
      <c r="J8" s="84"/>
      <c r="K8" s="84"/>
      <c r="L8" s="84"/>
      <c r="M8" s="62"/>
    </row>
    <row r="9" spans="1:13">
      <c r="B9" s="14" t="s">
        <v>253</v>
      </c>
      <c r="C9" s="5">
        <v>2172</v>
      </c>
      <c r="D9" s="6">
        <f t="shared" si="0"/>
        <v>9.3831000518403318</v>
      </c>
      <c r="G9" s="88"/>
      <c r="H9" s="82"/>
      <c r="I9" s="83"/>
      <c r="J9" s="84"/>
      <c r="K9" s="84"/>
      <c r="L9" s="84"/>
      <c r="M9" s="62"/>
    </row>
    <row r="10" spans="1:13">
      <c r="B10" s="14" t="s">
        <v>254</v>
      </c>
      <c r="C10" s="5">
        <v>2228</v>
      </c>
      <c r="D10" s="6">
        <f t="shared" si="0"/>
        <v>9.6250216001382416</v>
      </c>
      <c r="G10" s="88"/>
      <c r="H10" s="82"/>
      <c r="I10" s="83"/>
      <c r="J10" s="84"/>
      <c r="K10" s="84"/>
      <c r="L10" s="84"/>
      <c r="M10" s="62"/>
    </row>
    <row r="11" spans="1:13">
      <c r="B11" s="14" t="s">
        <v>255</v>
      </c>
      <c r="C11" s="5">
        <v>1718</v>
      </c>
      <c r="D11" s="6">
        <f t="shared" si="0"/>
        <v>7.4218074995679979</v>
      </c>
      <c r="G11" s="88"/>
      <c r="H11" s="82"/>
      <c r="I11" s="83"/>
      <c r="J11" s="84"/>
      <c r="K11" s="84"/>
      <c r="L11" s="84"/>
      <c r="M11" s="62"/>
    </row>
    <row r="12" spans="1:13">
      <c r="B12" s="14" t="s">
        <v>256</v>
      </c>
      <c r="C12" s="5">
        <v>1892</v>
      </c>
      <c r="D12" s="6">
        <f t="shared" si="0"/>
        <v>8.1734923103507864</v>
      </c>
      <c r="G12" s="88"/>
      <c r="H12" s="82"/>
      <c r="I12" s="83"/>
      <c r="J12" s="84"/>
      <c r="K12" s="84"/>
      <c r="L12" s="84"/>
      <c r="M12" s="62"/>
    </row>
    <row r="13" spans="1:13">
      <c r="B13" s="14" t="s">
        <v>257</v>
      </c>
      <c r="C13" s="5">
        <v>2020</v>
      </c>
      <c r="D13" s="6">
        <f t="shared" si="0"/>
        <v>8.7264558493174356</v>
      </c>
      <c r="G13" s="88"/>
      <c r="H13" s="82"/>
      <c r="I13" s="83"/>
      <c r="J13" s="84"/>
      <c r="K13" s="84"/>
      <c r="L13" s="84"/>
      <c r="M13" s="62"/>
    </row>
    <row r="14" spans="1:13">
      <c r="B14" s="14" t="s">
        <v>258</v>
      </c>
      <c r="C14" s="5">
        <v>1932</v>
      </c>
      <c r="D14" s="6">
        <f t="shared" si="0"/>
        <v>8.3462934162778648</v>
      </c>
      <c r="G14" s="88"/>
      <c r="H14" s="82"/>
      <c r="I14" s="83"/>
      <c r="J14" s="84"/>
      <c r="K14" s="84"/>
      <c r="L14" s="84"/>
      <c r="M14" s="62"/>
    </row>
    <row r="15" spans="1:13">
      <c r="B15" s="14" t="s">
        <v>259</v>
      </c>
      <c r="C15" s="5">
        <v>1643</v>
      </c>
      <c r="D15" s="6">
        <f t="shared" si="0"/>
        <v>7.0978054259547259</v>
      </c>
      <c r="G15" s="88"/>
      <c r="H15" s="82"/>
      <c r="I15" s="83"/>
      <c r="J15" s="84"/>
      <c r="K15" s="84"/>
      <c r="L15" s="84"/>
      <c r="M15" s="62"/>
    </row>
    <row r="16" spans="1:13">
      <c r="B16" s="7" t="s">
        <v>6</v>
      </c>
      <c r="C16" s="8">
        <v>23148</v>
      </c>
      <c r="D16" s="12">
        <f t="shared" si="0"/>
        <v>100</v>
      </c>
      <c r="G16" s="88"/>
      <c r="H16" s="82"/>
      <c r="I16" s="83"/>
      <c r="J16" s="84"/>
      <c r="K16" s="84"/>
      <c r="L16" s="85"/>
      <c r="M16" s="62"/>
    </row>
    <row r="19" spans="1:14">
      <c r="A19" s="64"/>
      <c r="B19" s="136" t="s">
        <v>237</v>
      </c>
      <c r="C19" s="136"/>
      <c r="D19" s="136"/>
      <c r="H19" s="86"/>
      <c r="I19" s="86"/>
      <c r="J19" s="86"/>
      <c r="K19" s="86"/>
      <c r="L19" s="86"/>
      <c r="M19" s="86"/>
      <c r="N19" s="62"/>
    </row>
    <row r="20" spans="1:14">
      <c r="B20" s="32" t="s">
        <v>238</v>
      </c>
      <c r="C20" s="33" t="s">
        <v>2</v>
      </c>
      <c r="D20" s="10" t="s">
        <v>3</v>
      </c>
      <c r="H20" s="87"/>
      <c r="I20" s="87"/>
      <c r="J20" s="81"/>
      <c r="K20" s="81"/>
      <c r="L20" s="81"/>
      <c r="M20" s="81"/>
      <c r="N20" s="62"/>
    </row>
    <row r="21" spans="1:14">
      <c r="B21" s="34" t="s">
        <v>239</v>
      </c>
      <c r="C21" s="54">
        <v>4828</v>
      </c>
      <c r="D21" s="6">
        <f>C21/$C$28*100</f>
        <v>20.857093485398305</v>
      </c>
      <c r="H21" s="88"/>
      <c r="I21" s="82"/>
      <c r="J21" s="83"/>
      <c r="K21" s="84"/>
      <c r="L21" s="84"/>
      <c r="M21" s="84"/>
      <c r="N21" s="62"/>
    </row>
    <row r="22" spans="1:14">
      <c r="B22" s="34" t="s">
        <v>240</v>
      </c>
      <c r="C22" s="54">
        <v>4135</v>
      </c>
      <c r="D22" s="6">
        <f t="shared" ref="D22:D28" si="1">C22/$C$28*100</f>
        <v>17.863314325211682</v>
      </c>
      <c r="H22" s="88"/>
      <c r="I22" s="82"/>
      <c r="J22" s="83"/>
      <c r="K22" s="84"/>
      <c r="L22" s="84"/>
      <c r="M22" s="84"/>
      <c r="N22" s="62"/>
    </row>
    <row r="23" spans="1:14">
      <c r="B23" s="34" t="s">
        <v>241</v>
      </c>
      <c r="C23" s="54">
        <v>4306</v>
      </c>
      <c r="D23" s="6">
        <f t="shared" si="1"/>
        <v>18.602039053049939</v>
      </c>
      <c r="H23" s="88"/>
      <c r="I23" s="82"/>
      <c r="J23" s="83"/>
      <c r="K23" s="84"/>
      <c r="L23" s="84"/>
      <c r="M23" s="84"/>
      <c r="N23" s="62"/>
    </row>
    <row r="24" spans="1:14">
      <c r="B24" s="34" t="s">
        <v>242</v>
      </c>
      <c r="C24" s="54">
        <v>4214</v>
      </c>
      <c r="D24" s="6">
        <f t="shared" si="1"/>
        <v>18.204596509417662</v>
      </c>
      <c r="H24" s="88"/>
      <c r="I24" s="82"/>
      <c r="J24" s="83"/>
      <c r="K24" s="84"/>
      <c r="L24" s="84"/>
      <c r="M24" s="84"/>
      <c r="N24" s="62"/>
    </row>
    <row r="25" spans="1:14">
      <c r="B25" s="34" t="s">
        <v>243</v>
      </c>
      <c r="C25" s="54">
        <v>3863</v>
      </c>
      <c r="D25" s="6">
        <f t="shared" si="1"/>
        <v>16.688266804907549</v>
      </c>
      <c r="H25" s="88"/>
      <c r="I25" s="82"/>
      <c r="J25" s="83"/>
      <c r="K25" s="84"/>
      <c r="L25" s="84"/>
      <c r="M25" s="84"/>
      <c r="N25" s="62"/>
    </row>
    <row r="26" spans="1:14">
      <c r="B26" s="34" t="s">
        <v>244</v>
      </c>
      <c r="C26" s="54">
        <v>1260</v>
      </c>
      <c r="D26" s="6">
        <f t="shared" si="1"/>
        <v>5.4432348367029553</v>
      </c>
      <c r="H26" s="88"/>
      <c r="I26" s="82"/>
      <c r="J26" s="83"/>
      <c r="K26" s="84"/>
      <c r="L26" s="84"/>
      <c r="M26" s="84"/>
      <c r="N26" s="62"/>
    </row>
    <row r="27" spans="1:14">
      <c r="B27" s="34" t="s">
        <v>245</v>
      </c>
      <c r="C27" s="54">
        <v>542</v>
      </c>
      <c r="D27" s="6">
        <f t="shared" si="1"/>
        <v>2.341454985311906</v>
      </c>
      <c r="H27" s="88"/>
      <c r="I27" s="82"/>
      <c r="J27" s="83"/>
      <c r="K27" s="84"/>
      <c r="L27" s="84"/>
      <c r="M27" s="84"/>
      <c r="N27" s="62"/>
    </row>
    <row r="28" spans="1:14">
      <c r="B28" s="7" t="s">
        <v>6</v>
      </c>
      <c r="C28" s="8">
        <v>23148</v>
      </c>
      <c r="D28" s="12">
        <f t="shared" si="1"/>
        <v>100</v>
      </c>
      <c r="H28" s="88"/>
      <c r="I28" s="82"/>
      <c r="J28" s="83"/>
      <c r="K28" s="84"/>
      <c r="L28" s="84"/>
      <c r="M28" s="85"/>
      <c r="N28" s="62"/>
    </row>
  </sheetData>
  <mergeCells count="2">
    <mergeCell ref="B19:D19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22" sqref="B22:D22"/>
    </sheetView>
  </sheetViews>
  <sheetFormatPr baseColWidth="10" defaultRowHeight="15"/>
  <cols>
    <col min="2" max="2" width="45" customWidth="1"/>
  </cols>
  <sheetData>
    <row r="1" spans="1:6">
      <c r="F1" s="63"/>
    </row>
    <row r="2" spans="1:6">
      <c r="A2" s="64"/>
      <c r="B2" s="136" t="s">
        <v>260</v>
      </c>
      <c r="C2" s="136"/>
      <c r="D2" s="136"/>
      <c r="F2" s="63"/>
    </row>
    <row r="3" spans="1:6">
      <c r="A3" s="9"/>
      <c r="B3" s="36" t="s">
        <v>261</v>
      </c>
      <c r="C3" s="2" t="s">
        <v>2</v>
      </c>
      <c r="D3" s="10" t="s">
        <v>3</v>
      </c>
      <c r="F3" s="63"/>
    </row>
    <row r="4" spans="1:6">
      <c r="A4" s="38"/>
      <c r="B4" s="37" t="s">
        <v>262</v>
      </c>
      <c r="C4" s="89">
        <v>650</v>
      </c>
      <c r="D4" s="6">
        <f>C4/$C$19*100</f>
        <v>2.8080179713150164</v>
      </c>
      <c r="F4" s="63"/>
    </row>
    <row r="5" spans="1:6">
      <c r="A5" s="38"/>
      <c r="B5" s="37" t="s">
        <v>263</v>
      </c>
      <c r="C5" s="5">
        <v>15636</v>
      </c>
      <c r="D5" s="6">
        <f>C5/$C$19*100</f>
        <v>67.547952306894771</v>
      </c>
      <c r="F5" s="63"/>
    </row>
    <row r="6" spans="1:6">
      <c r="A6" s="38"/>
      <c r="B6" s="37" t="s">
        <v>264</v>
      </c>
      <c r="C6" s="90">
        <v>111</v>
      </c>
      <c r="D6" s="6">
        <f>C6/$C$19*100</f>
        <v>0.4795230689476413</v>
      </c>
      <c r="F6" s="63"/>
    </row>
    <row r="7" spans="1:6">
      <c r="A7" s="38"/>
      <c r="B7" s="37" t="s">
        <v>265</v>
      </c>
      <c r="C7" s="5">
        <v>3909</v>
      </c>
      <c r="D7" s="6">
        <f>C7/$C$19*100</f>
        <v>16.886988076723693</v>
      </c>
      <c r="F7" s="63"/>
    </row>
    <row r="8" spans="1:6">
      <c r="A8" s="38"/>
      <c r="B8" s="37" t="s">
        <v>266</v>
      </c>
      <c r="C8" s="5">
        <v>2</v>
      </c>
      <c r="D8" s="6"/>
      <c r="F8" s="63"/>
    </row>
    <row r="9" spans="1:6">
      <c r="A9" s="38"/>
      <c r="B9" s="37" t="s">
        <v>267</v>
      </c>
      <c r="C9" s="5">
        <v>1371</v>
      </c>
      <c r="D9" s="6">
        <f>C9/$C$19*100</f>
        <v>5.9227579056505961</v>
      </c>
      <c r="F9" s="63"/>
    </row>
    <row r="10" spans="1:6">
      <c r="A10" s="38"/>
      <c r="B10" s="37" t="s">
        <v>268</v>
      </c>
      <c r="C10" s="5">
        <v>249</v>
      </c>
      <c r="D10" s="6">
        <f>C10/$C$19*100</f>
        <v>1.0756868843960603</v>
      </c>
      <c r="F10" s="63"/>
    </row>
    <row r="11" spans="1:6">
      <c r="A11" s="38"/>
      <c r="B11" s="37" t="s">
        <v>269</v>
      </c>
      <c r="C11" s="5">
        <v>46</v>
      </c>
      <c r="D11" s="6">
        <f>C11/$C$19*100</f>
        <v>0.19872127181613961</v>
      </c>
      <c r="F11" s="63"/>
    </row>
    <row r="12" spans="1:6">
      <c r="A12" s="38"/>
      <c r="B12" s="37" t="s">
        <v>270</v>
      </c>
      <c r="C12" s="5">
        <v>10</v>
      </c>
      <c r="D12" s="6">
        <f>C12/$C$19*100</f>
        <v>4.3200276481769481E-2</v>
      </c>
      <c r="F12" s="63"/>
    </row>
    <row r="13" spans="1:6">
      <c r="A13" s="38"/>
      <c r="B13" s="37" t="s">
        <v>271</v>
      </c>
      <c r="C13" s="5">
        <v>12</v>
      </c>
      <c r="D13" s="6"/>
      <c r="F13" s="63"/>
    </row>
    <row r="14" spans="1:6">
      <c r="A14" s="38"/>
      <c r="B14" s="37" t="s">
        <v>272</v>
      </c>
      <c r="C14" s="5">
        <v>33</v>
      </c>
      <c r="D14" s="6">
        <f t="shared" ref="D14:D19" si="0">C14/$C$19*100</f>
        <v>0.14256091238983931</v>
      </c>
      <c r="F14" s="63"/>
    </row>
    <row r="15" spans="1:6">
      <c r="A15" s="38"/>
      <c r="B15" s="37" t="s">
        <v>273</v>
      </c>
      <c r="C15" s="5">
        <v>59</v>
      </c>
      <c r="D15" s="6">
        <f t="shared" si="0"/>
        <v>0.25488163124243995</v>
      </c>
      <c r="F15" s="63"/>
    </row>
    <row r="16" spans="1:6">
      <c r="A16" s="38"/>
      <c r="B16" s="37" t="s">
        <v>274</v>
      </c>
      <c r="C16" s="5">
        <v>74</v>
      </c>
      <c r="D16" s="6">
        <f t="shared" si="0"/>
        <v>0.3196820459650942</v>
      </c>
      <c r="F16" s="63"/>
    </row>
    <row r="17" spans="1:6">
      <c r="A17" s="38"/>
      <c r="B17" s="37" t="s">
        <v>275</v>
      </c>
      <c r="C17" s="5">
        <v>5</v>
      </c>
      <c r="D17" s="6">
        <f t="shared" si="0"/>
        <v>2.1600138240884741E-2</v>
      </c>
      <c r="F17" s="63"/>
    </row>
    <row r="18" spans="1:6" ht="16.5" customHeight="1">
      <c r="A18" s="38"/>
      <c r="B18" s="37" t="s">
        <v>276</v>
      </c>
      <c r="C18" s="5">
        <v>981</v>
      </c>
      <c r="D18" s="6">
        <f t="shared" si="0"/>
        <v>4.2379471228615868</v>
      </c>
      <c r="F18" s="63"/>
    </row>
    <row r="19" spans="1:6">
      <c r="B19" s="39" t="s">
        <v>6</v>
      </c>
      <c r="C19" s="8">
        <f>SUM(C4:C18)</f>
        <v>23148</v>
      </c>
      <c r="D19" s="12">
        <f t="shared" si="0"/>
        <v>100</v>
      </c>
      <c r="F19" s="63"/>
    </row>
    <row r="20" spans="1:6">
      <c r="C20" s="72"/>
      <c r="F20" s="63"/>
    </row>
    <row r="21" spans="1:6">
      <c r="F21" s="63"/>
    </row>
    <row r="22" spans="1:6">
      <c r="A22" s="64"/>
      <c r="B22" s="136" t="s">
        <v>277</v>
      </c>
      <c r="C22" s="136"/>
      <c r="D22" s="136"/>
      <c r="F22" s="63"/>
    </row>
    <row r="23" spans="1:6">
      <c r="B23" s="36" t="s">
        <v>278</v>
      </c>
      <c r="C23" s="2" t="s">
        <v>2</v>
      </c>
      <c r="D23" s="10" t="s">
        <v>3</v>
      </c>
      <c r="F23" s="63"/>
    </row>
    <row r="24" spans="1:6">
      <c r="B24" s="28" t="s">
        <v>279</v>
      </c>
      <c r="C24" s="5">
        <v>142</v>
      </c>
      <c r="D24" s="6">
        <f>C24/$C$33*100</f>
        <v>0.61344392604112663</v>
      </c>
      <c r="F24" s="63"/>
    </row>
    <row r="25" spans="1:6">
      <c r="B25" s="28" t="s">
        <v>280</v>
      </c>
      <c r="C25" s="5">
        <v>3417</v>
      </c>
      <c r="D25" s="6">
        <f t="shared" ref="D25:D33" si="1">C25/$C$33*100</f>
        <v>14.761534473820632</v>
      </c>
      <c r="F25" s="63"/>
    </row>
    <row r="26" spans="1:6" ht="26.25">
      <c r="B26" s="28" t="s">
        <v>281</v>
      </c>
      <c r="C26" s="5">
        <v>1315</v>
      </c>
      <c r="D26" s="6">
        <f t="shared" si="1"/>
        <v>5.6808363573526872</v>
      </c>
      <c r="F26" s="63"/>
    </row>
    <row r="27" spans="1:6" ht="27" customHeight="1">
      <c r="B27" s="28" t="s">
        <v>282</v>
      </c>
      <c r="C27" s="5">
        <v>4419</v>
      </c>
      <c r="D27" s="6">
        <f t="shared" si="1"/>
        <v>19.090202177293936</v>
      </c>
      <c r="F27" s="63"/>
    </row>
    <row r="28" spans="1:6" ht="18" customHeight="1">
      <c r="B28" s="28" t="s">
        <v>283</v>
      </c>
      <c r="C28" s="5">
        <v>762</v>
      </c>
      <c r="D28" s="6">
        <f t="shared" si="1"/>
        <v>3.2918610679108347</v>
      </c>
      <c r="F28" s="63"/>
    </row>
    <row r="29" spans="1:6">
      <c r="B29" s="28" t="s">
        <v>284</v>
      </c>
      <c r="C29" s="5">
        <v>7696</v>
      </c>
      <c r="D29" s="6">
        <f t="shared" si="1"/>
        <v>33.246932780369789</v>
      </c>
    </row>
    <row r="30" spans="1:6">
      <c r="B30" s="28" t="s">
        <v>285</v>
      </c>
      <c r="C30" s="5">
        <v>4598</v>
      </c>
      <c r="D30" s="6">
        <f t="shared" si="1"/>
        <v>19.863487126317608</v>
      </c>
    </row>
    <row r="31" spans="1:6" ht="15.75" customHeight="1">
      <c r="B31" s="28" t="s">
        <v>286</v>
      </c>
      <c r="C31" s="5">
        <v>582</v>
      </c>
      <c r="D31" s="6">
        <f t="shared" si="1"/>
        <v>2.514256091238984</v>
      </c>
      <c r="F31" s="63"/>
    </row>
    <row r="32" spans="1:6">
      <c r="B32" s="28" t="s">
        <v>287</v>
      </c>
      <c r="C32" s="5">
        <v>217</v>
      </c>
      <c r="D32" s="6">
        <f t="shared" si="1"/>
        <v>0.93744599965439779</v>
      </c>
      <c r="F32" s="63"/>
    </row>
    <row r="33" spans="2:6">
      <c r="B33" s="39" t="s">
        <v>6</v>
      </c>
      <c r="C33" s="8">
        <f>SUM(C24:C32)</f>
        <v>23148</v>
      </c>
      <c r="D33" s="12">
        <f t="shared" si="1"/>
        <v>100</v>
      </c>
      <c r="F33" s="63"/>
    </row>
    <row r="34" spans="2:6">
      <c r="B34" s="40"/>
      <c r="C34" s="41"/>
      <c r="F34" s="63"/>
    </row>
    <row r="35" spans="2:6">
      <c r="B35" s="40"/>
      <c r="C35" s="41"/>
      <c r="F35" s="63"/>
    </row>
    <row r="36" spans="2:6">
      <c r="B36" s="40"/>
      <c r="C36" s="41"/>
      <c r="F36" s="63"/>
    </row>
    <row r="37" spans="2:6">
      <c r="B37" s="40"/>
      <c r="C37" s="41"/>
      <c r="F37" s="63"/>
    </row>
    <row r="38" spans="2:6">
      <c r="B38" s="40"/>
      <c r="C38" s="41"/>
      <c r="F38" s="63"/>
    </row>
    <row r="39" spans="2:6">
      <c r="B39" s="40"/>
      <c r="C39" s="41"/>
      <c r="F39" s="63"/>
    </row>
    <row r="40" spans="2:6">
      <c r="B40" s="40"/>
      <c r="C40" s="41"/>
      <c r="F40" s="63"/>
    </row>
    <row r="41" spans="2:6">
      <c r="C41" s="42"/>
      <c r="F41" s="63"/>
    </row>
    <row r="42" spans="2:6">
      <c r="F42" s="63"/>
    </row>
    <row r="43" spans="2:6">
      <c r="F43" s="63"/>
    </row>
  </sheetData>
  <mergeCells count="2">
    <mergeCell ref="B2:D2"/>
    <mergeCell ref="B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workbookViewId="0">
      <selection activeCell="B2" sqref="B2:K2"/>
    </sheetView>
  </sheetViews>
  <sheetFormatPr baseColWidth="10" defaultRowHeight="15"/>
  <cols>
    <col min="2" max="2" width="31.42578125" customWidth="1"/>
    <col min="3" max="3" width="9.5703125" customWidth="1"/>
    <col min="4" max="4" width="8.85546875" customWidth="1"/>
    <col min="5" max="5" width="9" customWidth="1"/>
    <col min="6" max="6" width="8.5703125" customWidth="1"/>
    <col min="7" max="7" width="8.85546875" customWidth="1"/>
    <col min="8" max="9" width="9.140625" customWidth="1"/>
    <col min="10" max="11" width="9.7109375" customWidth="1"/>
    <col min="12" max="12" width="9.85546875" customWidth="1"/>
    <col min="13" max="13" width="9.28515625" customWidth="1"/>
    <col min="14" max="14" width="10" customWidth="1"/>
    <col min="15" max="15" width="9.7109375" customWidth="1"/>
    <col min="16" max="16" width="9.85546875" customWidth="1"/>
    <col min="17" max="17" width="10.140625" customWidth="1"/>
    <col min="18" max="18" width="9.5703125" customWidth="1"/>
  </cols>
  <sheetData>
    <row r="2" spans="1:20">
      <c r="A2" s="64"/>
      <c r="B2" s="137" t="s">
        <v>288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1:20" hidden="1">
      <c r="C3" s="43"/>
    </row>
    <row r="4" spans="1:20" hidden="1">
      <c r="C4" s="43"/>
    </row>
    <row r="5" spans="1:20" ht="6.75" hidden="1" customHeight="1">
      <c r="C5" s="43"/>
    </row>
    <row r="6" spans="1:20" hidden="1">
      <c r="C6" s="43"/>
    </row>
    <row r="7" spans="1:20" hidden="1">
      <c r="C7" s="43"/>
    </row>
    <row r="8" spans="1:20" ht="14.25" hidden="1" customHeight="1">
      <c r="C8" s="43"/>
    </row>
    <row r="9" spans="1:20" ht="119.25" customHeight="1">
      <c r="B9" s="24" t="s">
        <v>289</v>
      </c>
      <c r="C9" s="44" t="s">
        <v>6</v>
      </c>
      <c r="D9" s="115" t="s">
        <v>262</v>
      </c>
      <c r="E9" s="115" t="s">
        <v>263</v>
      </c>
      <c r="F9" s="115" t="s">
        <v>264</v>
      </c>
      <c r="G9" s="115" t="s">
        <v>265</v>
      </c>
      <c r="H9" s="115" t="s">
        <v>266</v>
      </c>
      <c r="I9" s="115" t="s">
        <v>267</v>
      </c>
      <c r="J9" s="115" t="s">
        <v>268</v>
      </c>
      <c r="K9" s="115" t="s">
        <v>269</v>
      </c>
      <c r="L9" s="115" t="s">
        <v>270</v>
      </c>
      <c r="M9" s="115" t="s">
        <v>271</v>
      </c>
      <c r="N9" s="115" t="s">
        <v>272</v>
      </c>
      <c r="O9" s="115" t="s">
        <v>273</v>
      </c>
      <c r="P9" s="115" t="s">
        <v>274</v>
      </c>
      <c r="Q9" s="115" t="s">
        <v>290</v>
      </c>
      <c r="R9" s="116" t="s">
        <v>276</v>
      </c>
    </row>
    <row r="10" spans="1:20" ht="12.75" customHeight="1">
      <c r="A10" s="45"/>
      <c r="B10" s="28" t="s">
        <v>279</v>
      </c>
      <c r="C10" s="46">
        <v>142</v>
      </c>
      <c r="D10" s="51">
        <v>124</v>
      </c>
      <c r="E10" s="51">
        <v>14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4</v>
      </c>
      <c r="S10" s="50"/>
      <c r="T10" s="48"/>
    </row>
    <row r="11" spans="1:20" ht="12.75" customHeight="1">
      <c r="A11" s="45"/>
      <c r="B11" s="28" t="s">
        <v>280</v>
      </c>
      <c r="C11" s="46">
        <v>3417</v>
      </c>
      <c r="D11" s="51">
        <v>49</v>
      </c>
      <c r="E11" s="51">
        <v>3063</v>
      </c>
      <c r="F11" s="47">
        <v>12</v>
      </c>
      <c r="G11" s="47">
        <v>11</v>
      </c>
      <c r="H11" s="47">
        <v>1</v>
      </c>
      <c r="I11" s="47">
        <v>86</v>
      </c>
      <c r="J11" s="47">
        <v>36</v>
      </c>
      <c r="K11" s="47">
        <v>9</v>
      </c>
      <c r="L11" s="47">
        <v>4</v>
      </c>
      <c r="M11" s="47">
        <v>8</v>
      </c>
      <c r="N11" s="47">
        <v>11</v>
      </c>
      <c r="O11" s="47">
        <v>11</v>
      </c>
      <c r="P11" s="47">
        <v>6</v>
      </c>
      <c r="Q11" s="47">
        <v>1</v>
      </c>
      <c r="R11" s="47">
        <v>109</v>
      </c>
      <c r="S11" s="50"/>
      <c r="T11" s="48"/>
    </row>
    <row r="12" spans="1:20" ht="12.75" customHeight="1">
      <c r="A12" s="45"/>
      <c r="B12" s="28" t="s">
        <v>281</v>
      </c>
      <c r="C12" s="46">
        <v>1315</v>
      </c>
      <c r="D12" s="51">
        <v>25</v>
      </c>
      <c r="E12" s="51">
        <v>800</v>
      </c>
      <c r="F12" s="47">
        <v>1</v>
      </c>
      <c r="G12" s="47">
        <v>323</v>
      </c>
      <c r="H12" s="47">
        <v>0</v>
      </c>
      <c r="I12" s="47">
        <v>93</v>
      </c>
      <c r="J12" s="47">
        <v>3</v>
      </c>
      <c r="K12" s="47">
        <v>1</v>
      </c>
      <c r="L12" s="47">
        <v>0</v>
      </c>
      <c r="M12" s="47">
        <v>0</v>
      </c>
      <c r="N12" s="47">
        <v>0</v>
      </c>
      <c r="O12" s="47">
        <v>5</v>
      </c>
      <c r="P12" s="47">
        <v>2</v>
      </c>
      <c r="Q12" s="47">
        <v>0</v>
      </c>
      <c r="R12" s="47">
        <v>62</v>
      </c>
      <c r="S12" s="50"/>
      <c r="T12" s="48"/>
    </row>
    <row r="13" spans="1:20" ht="12.75" customHeight="1">
      <c r="A13" s="45"/>
      <c r="B13" s="28" t="s">
        <v>282</v>
      </c>
      <c r="C13" s="46">
        <v>4419</v>
      </c>
      <c r="D13" s="51">
        <v>80</v>
      </c>
      <c r="E13" s="51">
        <v>2724</v>
      </c>
      <c r="F13" s="47">
        <v>7</v>
      </c>
      <c r="G13" s="47">
        <v>948</v>
      </c>
      <c r="H13" s="47">
        <v>0</v>
      </c>
      <c r="I13" s="47">
        <v>419</v>
      </c>
      <c r="J13" s="47">
        <v>3</v>
      </c>
      <c r="K13" s="47">
        <v>3</v>
      </c>
      <c r="L13" s="47">
        <v>0</v>
      </c>
      <c r="M13" s="47">
        <v>1</v>
      </c>
      <c r="N13" s="47">
        <v>1</v>
      </c>
      <c r="O13" s="47">
        <v>6</v>
      </c>
      <c r="P13" s="47">
        <v>4</v>
      </c>
      <c r="Q13" s="47">
        <v>1</v>
      </c>
      <c r="R13" s="47">
        <v>222</v>
      </c>
      <c r="S13" s="50"/>
      <c r="T13" s="48"/>
    </row>
    <row r="14" spans="1:20" ht="12.75" customHeight="1">
      <c r="A14" s="45"/>
      <c r="B14" s="28" t="s">
        <v>283</v>
      </c>
      <c r="C14" s="46">
        <v>762</v>
      </c>
      <c r="D14" s="51">
        <v>11</v>
      </c>
      <c r="E14" s="51">
        <v>500</v>
      </c>
      <c r="F14" s="47">
        <v>2</v>
      </c>
      <c r="G14" s="47">
        <v>106</v>
      </c>
      <c r="H14" s="47">
        <v>0</v>
      </c>
      <c r="I14" s="47">
        <v>91</v>
      </c>
      <c r="J14" s="47">
        <v>7</v>
      </c>
      <c r="K14" s="47">
        <v>1</v>
      </c>
      <c r="L14" s="47">
        <v>0</v>
      </c>
      <c r="M14" s="47">
        <v>0</v>
      </c>
      <c r="N14" s="47">
        <v>1</v>
      </c>
      <c r="O14" s="47">
        <v>2</v>
      </c>
      <c r="P14" s="47">
        <v>2</v>
      </c>
      <c r="Q14" s="47">
        <v>1</v>
      </c>
      <c r="R14" s="47">
        <v>38</v>
      </c>
      <c r="S14" s="50"/>
      <c r="T14" s="48"/>
    </row>
    <row r="15" spans="1:20" ht="12.75" customHeight="1">
      <c r="A15" s="45"/>
      <c r="B15" s="28" t="s">
        <v>284</v>
      </c>
      <c r="C15" s="46">
        <v>7696</v>
      </c>
      <c r="D15" s="51">
        <v>148</v>
      </c>
      <c r="E15" s="51">
        <v>5514</v>
      </c>
      <c r="F15" s="47">
        <v>63</v>
      </c>
      <c r="G15" s="47">
        <v>1099</v>
      </c>
      <c r="H15" s="47">
        <v>1</v>
      </c>
      <c r="I15" s="47">
        <v>368</v>
      </c>
      <c r="J15" s="47">
        <v>143</v>
      </c>
      <c r="K15" s="47">
        <v>17</v>
      </c>
      <c r="L15" s="47">
        <v>0</v>
      </c>
      <c r="M15" s="47">
        <v>2</v>
      </c>
      <c r="N15" s="47">
        <v>3</v>
      </c>
      <c r="O15" s="47">
        <v>21</v>
      </c>
      <c r="P15" s="47">
        <v>20</v>
      </c>
      <c r="Q15" s="47">
        <v>0</v>
      </c>
      <c r="R15" s="47">
        <v>297</v>
      </c>
      <c r="S15" s="50"/>
      <c r="T15" s="48"/>
    </row>
    <row r="16" spans="1:20" ht="12.75" customHeight="1">
      <c r="A16" s="45"/>
      <c r="B16" s="28" t="s">
        <v>285</v>
      </c>
      <c r="C16" s="46">
        <v>4598</v>
      </c>
      <c r="D16" s="51">
        <v>84</v>
      </c>
      <c r="E16" s="51">
        <v>2593</v>
      </c>
      <c r="F16" s="47">
        <v>26</v>
      </c>
      <c r="G16" s="47">
        <v>1393</v>
      </c>
      <c r="H16" s="47">
        <v>0</v>
      </c>
      <c r="I16" s="47">
        <v>286</v>
      </c>
      <c r="J16" s="47">
        <v>46</v>
      </c>
      <c r="K16" s="47">
        <v>4</v>
      </c>
      <c r="L16" s="47">
        <v>1</v>
      </c>
      <c r="M16" s="47">
        <v>0</v>
      </c>
      <c r="N16" s="47">
        <v>0</v>
      </c>
      <c r="O16" s="47">
        <v>10</v>
      </c>
      <c r="P16" s="47">
        <v>7</v>
      </c>
      <c r="Q16" s="47">
        <v>1</v>
      </c>
      <c r="R16" s="47">
        <v>147</v>
      </c>
      <c r="S16" s="50"/>
      <c r="T16" s="48"/>
    </row>
    <row r="17" spans="1:20" ht="12.75" customHeight="1">
      <c r="A17" s="45"/>
      <c r="B17" s="28" t="s">
        <v>286</v>
      </c>
      <c r="C17" s="46">
        <v>582</v>
      </c>
      <c r="D17" s="51">
        <v>18</v>
      </c>
      <c r="E17" s="51">
        <v>401</v>
      </c>
      <c r="F17" s="47">
        <v>0</v>
      </c>
      <c r="G17" s="47">
        <v>25</v>
      </c>
      <c r="H17" s="47">
        <v>0</v>
      </c>
      <c r="I17" s="47">
        <v>28</v>
      </c>
      <c r="J17" s="47">
        <v>10</v>
      </c>
      <c r="K17" s="47">
        <v>10</v>
      </c>
      <c r="L17" s="47">
        <v>3</v>
      </c>
      <c r="M17" s="47">
        <v>1</v>
      </c>
      <c r="N17" s="47">
        <v>17</v>
      </c>
      <c r="O17" s="47">
        <v>3</v>
      </c>
      <c r="P17" s="47">
        <v>33</v>
      </c>
      <c r="Q17" s="47">
        <v>1</v>
      </c>
      <c r="R17" s="47">
        <v>32</v>
      </c>
      <c r="S17" s="50"/>
      <c r="T17" s="48"/>
    </row>
    <row r="18" spans="1:20" ht="12.75" customHeight="1">
      <c r="A18" s="45"/>
      <c r="B18" s="28" t="s">
        <v>287</v>
      </c>
      <c r="C18" s="46">
        <v>217</v>
      </c>
      <c r="D18" s="51">
        <v>111</v>
      </c>
      <c r="E18" s="51">
        <v>27</v>
      </c>
      <c r="F18" s="47">
        <v>0</v>
      </c>
      <c r="G18" s="47">
        <v>4</v>
      </c>
      <c r="H18" s="47">
        <v>0</v>
      </c>
      <c r="I18" s="47">
        <v>0</v>
      </c>
      <c r="J18" s="47">
        <v>1</v>
      </c>
      <c r="K18" s="47">
        <v>1</v>
      </c>
      <c r="L18" s="47">
        <v>2</v>
      </c>
      <c r="M18" s="47">
        <v>0</v>
      </c>
      <c r="N18" s="47">
        <v>0</v>
      </c>
      <c r="O18" s="47">
        <v>1</v>
      </c>
      <c r="P18" s="47">
        <v>0</v>
      </c>
      <c r="Q18" s="47">
        <v>0</v>
      </c>
      <c r="R18" s="47">
        <v>70</v>
      </c>
      <c r="S18" s="50"/>
      <c r="T18" s="48"/>
    </row>
    <row r="19" spans="1:20">
      <c r="B19" s="39" t="s">
        <v>6</v>
      </c>
      <c r="C19" s="49">
        <f>SUM(C10:C18)</f>
        <v>23148</v>
      </c>
      <c r="D19" s="49">
        <f t="shared" ref="D19:R19" si="0">SUM(D10:D18)</f>
        <v>650</v>
      </c>
      <c r="E19" s="49">
        <f t="shared" si="0"/>
        <v>15636</v>
      </c>
      <c r="F19" s="49">
        <f t="shared" si="0"/>
        <v>111</v>
      </c>
      <c r="G19" s="49">
        <f t="shared" si="0"/>
        <v>3909</v>
      </c>
      <c r="H19" s="49">
        <f t="shared" si="0"/>
        <v>2</v>
      </c>
      <c r="I19" s="49">
        <f t="shared" si="0"/>
        <v>1371</v>
      </c>
      <c r="J19" s="49">
        <f t="shared" si="0"/>
        <v>249</v>
      </c>
      <c r="K19" s="49">
        <f t="shared" si="0"/>
        <v>46</v>
      </c>
      <c r="L19" s="49">
        <f t="shared" si="0"/>
        <v>10</v>
      </c>
      <c r="M19" s="49">
        <f t="shared" si="0"/>
        <v>12</v>
      </c>
      <c r="N19" s="49">
        <f t="shared" si="0"/>
        <v>33</v>
      </c>
      <c r="O19" s="49">
        <f t="shared" si="0"/>
        <v>59</v>
      </c>
      <c r="P19" s="49">
        <f t="shared" si="0"/>
        <v>74</v>
      </c>
      <c r="Q19" s="49">
        <f t="shared" si="0"/>
        <v>5</v>
      </c>
      <c r="R19" s="49">
        <f t="shared" si="0"/>
        <v>981</v>
      </c>
      <c r="S19" s="50"/>
      <c r="T19" s="48"/>
    </row>
  </sheetData>
  <mergeCells count="1">
    <mergeCell ref="B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B2" sqref="B2:D2"/>
    </sheetView>
  </sheetViews>
  <sheetFormatPr baseColWidth="10" defaultRowHeight="15"/>
  <cols>
    <col min="2" max="2" width="47.42578125" style="53" customWidth="1"/>
  </cols>
  <sheetData>
    <row r="2" spans="1:4">
      <c r="A2" s="64"/>
      <c r="B2" s="136" t="s">
        <v>291</v>
      </c>
      <c r="C2" s="136"/>
      <c r="D2" s="136"/>
    </row>
    <row r="3" spans="1:4">
      <c r="B3" s="52" t="s">
        <v>292</v>
      </c>
      <c r="C3" s="2" t="s">
        <v>2</v>
      </c>
      <c r="D3" s="10" t="s">
        <v>3</v>
      </c>
    </row>
    <row r="4" spans="1:4">
      <c r="B4" s="28" t="s">
        <v>293</v>
      </c>
      <c r="C4" s="5">
        <v>299</v>
      </c>
      <c r="D4" s="6">
        <f>C4/C$14*100</f>
        <v>1.2916882668049074</v>
      </c>
    </row>
    <row r="5" spans="1:4">
      <c r="B5" s="28" t="s">
        <v>294</v>
      </c>
      <c r="C5" s="5">
        <v>1314</v>
      </c>
      <c r="D5" s="6">
        <f t="shared" ref="D5:D14" si="0">C5/C$14*100</f>
        <v>5.6765163297045103</v>
      </c>
    </row>
    <row r="6" spans="1:4">
      <c r="B6" s="28" t="s">
        <v>295</v>
      </c>
      <c r="C6" s="5">
        <v>74</v>
      </c>
      <c r="D6" s="6">
        <f t="shared" si="0"/>
        <v>0.3196820459650942</v>
      </c>
    </row>
    <row r="7" spans="1:4">
      <c r="B7" s="28" t="s">
        <v>296</v>
      </c>
      <c r="C7" s="5">
        <v>3528</v>
      </c>
      <c r="D7" s="6">
        <f t="shared" si="0"/>
        <v>15.241057542768274</v>
      </c>
    </row>
    <row r="8" spans="1:4" ht="16.5" customHeight="1">
      <c r="B8" s="28" t="s">
        <v>297</v>
      </c>
      <c r="C8" s="5">
        <v>5129</v>
      </c>
      <c r="D8" s="6">
        <f t="shared" si="0"/>
        <v>22.157421807499571</v>
      </c>
    </row>
    <row r="9" spans="1:4">
      <c r="B9" s="28" t="s">
        <v>298</v>
      </c>
      <c r="C9" s="5">
        <v>2678</v>
      </c>
      <c r="D9" s="6">
        <f t="shared" si="0"/>
        <v>11.569034041817867</v>
      </c>
    </row>
    <row r="10" spans="1:4" ht="15.75" customHeight="1">
      <c r="B10" s="28" t="s">
        <v>299</v>
      </c>
      <c r="C10" s="5">
        <v>379</v>
      </c>
      <c r="D10" s="6">
        <f t="shared" si="0"/>
        <v>1.6372904786590634</v>
      </c>
    </row>
    <row r="11" spans="1:4">
      <c r="B11" s="28" t="s">
        <v>300</v>
      </c>
      <c r="C11" s="5">
        <v>8904</v>
      </c>
      <c r="D11" s="6">
        <f t="shared" si="0"/>
        <v>38.465526179367551</v>
      </c>
    </row>
    <row r="12" spans="1:4">
      <c r="B12" s="28" t="s">
        <v>301</v>
      </c>
      <c r="C12" s="5">
        <v>449</v>
      </c>
      <c r="D12" s="6">
        <f t="shared" si="0"/>
        <v>1.93969241403145</v>
      </c>
    </row>
    <row r="13" spans="1:4">
      <c r="B13" s="28" t="s">
        <v>302</v>
      </c>
      <c r="C13" s="5">
        <v>394</v>
      </c>
      <c r="D13" s="6">
        <f t="shared" si="0"/>
        <v>1.7020908933817178</v>
      </c>
    </row>
    <row r="14" spans="1:4">
      <c r="B14" s="18" t="s">
        <v>6</v>
      </c>
      <c r="C14" s="8">
        <f>SUM(C4:C13)</f>
        <v>23148</v>
      </c>
      <c r="D14" s="12">
        <f t="shared" si="0"/>
        <v>100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ATSB-1</vt:lpstr>
      <vt:lpstr>ATSB-2</vt:lpstr>
      <vt:lpstr>ATSB-3</vt:lpstr>
      <vt:lpstr>ATSB-4</vt:lpstr>
      <vt:lpstr>ATSB-5</vt:lpstr>
      <vt:lpstr>ATSB-6</vt:lpstr>
      <vt:lpstr>ATSB-7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2016-07-08T06:58:42Z</dcterms:modified>
</cp:coreProperties>
</file>